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respaldo ars\escritorio\Pag Web\documentos\Cuenta Publica\CUENTA PUBLICA 2019\excel's\"/>
    </mc:Choice>
  </mc:AlternateContent>
  <xr:revisionPtr revIDLastSave="0" documentId="8_{F177721A-DBAC-40A7-9D73-DF5C74E28471}" xr6:coauthVersionLast="36" xr6:coauthVersionMax="36" xr10:uidLastSave="{00000000-0000-0000-0000-000000000000}"/>
  <bookViews>
    <workbookView xWindow="0" yWindow="0" windowWidth="20496" windowHeight="7752" activeTab="4" xr2:uid="{00000000-000D-0000-FFFF-FFFF00000000}"/>
  </bookViews>
  <sheets>
    <sheet name="R.B.INM.C.P." sheetId="1" r:id="rId1"/>
    <sheet name="R.Bien.Muebl." sheetId="2" r:id="rId2"/>
    <sheet name="R.Act.Intang." sheetId="3" r:id="rId3"/>
    <sheet name="R.Depr." sheetId="4" r:id="rId4"/>
    <sheet name="Rel.Ctas.Banc." sheetId="5" r:id="rId5"/>
    <sheet name="R.E.B.C.F." sheetId="6" r:id="rId6"/>
  </sheets>
  <definedNames>
    <definedName name="_xlnm._FilterDatabase" localSheetId="0" hidden="1">'R.B.INM.C.P.'!$A$5:$C$5</definedName>
    <definedName name="_xlnm.Print_Area" localSheetId="0">'R.B.INM.C.P.'!$A$1:$C$38</definedName>
    <definedName name="_xlnm.Print_Titles" localSheetId="0">'R.B.INM.C.P.'!$1:$5</definedName>
  </definedNames>
  <calcPr calcId="191029"/>
</workbook>
</file>

<file path=xl/calcChain.xml><?xml version="1.0" encoding="utf-8"?>
<calcChain xmlns="http://schemas.openxmlformats.org/spreadsheetml/2006/main">
  <c r="C9" i="4" l="1"/>
  <c r="C26" i="4" s="1"/>
  <c r="C29" i="3" l="1"/>
  <c r="C19" i="3"/>
  <c r="C8" i="3"/>
  <c r="C148" i="2" l="1"/>
  <c r="C135" i="2"/>
  <c r="C132" i="2"/>
  <c r="C128" i="2"/>
  <c r="C122" i="2"/>
  <c r="C119" i="2"/>
  <c r="C117" i="2"/>
  <c r="C115" i="2"/>
  <c r="C114" i="2" s="1"/>
  <c r="C112" i="2" s="1"/>
  <c r="C107" i="2"/>
  <c r="C104" i="2"/>
  <c r="C102" i="2" s="1"/>
  <c r="C96" i="2"/>
  <c r="C92" i="2"/>
  <c r="C77" i="2" s="1"/>
  <c r="C82" i="2"/>
  <c r="C79" i="2"/>
  <c r="C67" i="2"/>
  <c r="C42" i="2"/>
  <c r="C33" i="2"/>
  <c r="C14" i="2"/>
  <c r="C11" i="2"/>
  <c r="C159" i="2" l="1"/>
  <c r="C8" i="2"/>
  <c r="C24" i="1" l="1"/>
</calcChain>
</file>

<file path=xl/sharedStrings.xml><?xml version="1.0" encoding="utf-8"?>
<sst xmlns="http://schemas.openxmlformats.org/spreadsheetml/2006/main" count="240" uniqueCount="180">
  <si>
    <t>(Pesos)</t>
  </si>
  <si>
    <t>Descripción</t>
  </si>
  <si>
    <t>Total</t>
  </si>
  <si>
    <t>Codigo</t>
  </si>
  <si>
    <t>Relación de Bienes Inmuebles, Infraestructura y Construcciones en Proceso</t>
  </si>
  <si>
    <t>Valor en Libros al 31 de diciembre de 2019</t>
  </si>
  <si>
    <t>Cuenta Pública 2019</t>
  </si>
  <si>
    <t>Instituto de Cultura Física y Deporte del Estado de Zacatecas</t>
  </si>
  <si>
    <t>TERRENO</t>
  </si>
  <si>
    <t>EDIFICIOS NO  RESIDENCIALES</t>
  </si>
  <si>
    <t>CONSTRUCCIONES EN PROCESO</t>
  </si>
  <si>
    <r>
      <rPr>
        <b/>
        <sz val="11"/>
        <color theme="1"/>
        <rFont val="Calibri   "/>
      </rPr>
      <t xml:space="preserve">Nota. </t>
    </r>
    <r>
      <rPr>
        <sz val="11"/>
        <color theme="1"/>
        <rFont val="Calibri   "/>
      </rPr>
      <t>La construcción en proceso corresponde a la obra realizada en el Orito, la cual ya fue finalizada; sin embargo, aún no se cuenta con las escrituras correspondientes.</t>
    </r>
  </si>
  <si>
    <t>Relación de Bienes Muebles</t>
  </si>
  <si>
    <t>1.2.4.</t>
  </si>
  <si>
    <t>BIENES MUEBLES</t>
  </si>
  <si>
    <t>1.2.4.1.</t>
  </si>
  <si>
    <t>MOBILIARIO Y EQUIPO DE ADMINISTRACIÓN</t>
  </si>
  <si>
    <t>1.2.4.1.1</t>
  </si>
  <si>
    <t>MUEBLES DE OFICINA Y ESTANTERIA</t>
  </si>
  <si>
    <t>1 SILLA EJECUTIVA, 2 SILLAS SECRETARIALES, 1 MUEBLE DE OFICINA, 2 GAVETA CON CAJON, 1 ESCRITORIO PARA OFICINA Y UN VIDRIO PARAESCRITORIO</t>
  </si>
  <si>
    <t>3 ESCRITORIOS PARA OFICINA</t>
  </si>
  <si>
    <t>3 SILLAS SECRETARIAL Y 1 MESA</t>
  </si>
  <si>
    <t>ESTANTE ROPA MINEROS</t>
  </si>
  <si>
    <t>6 MESA Y 50 SILLAS</t>
  </si>
  <si>
    <t>MOBILIARIO PARA OFICINA</t>
  </si>
  <si>
    <t>MUEBLES DE OFICINA Y ESTANTES</t>
  </si>
  <si>
    <t>ARCHIVERO 4 GAVETAS</t>
  </si>
  <si>
    <t>2 ESCRITIRIO ESCUADRA MODELO 2692 SKANOR</t>
  </si>
  <si>
    <t>ESCRITORIO EJECUTIVO, MESA REDONDA, LIBRERO, SILLA DE PIEL, SILLA DE TELA GRIS Y SILLA EJECUTIVA</t>
  </si>
  <si>
    <t>SILLA FIJA Y SILLA DE MALLA</t>
  </si>
  <si>
    <t>ESCRITORIO EN L, LIBRERO Y SILLA EJECUTIVA</t>
  </si>
  <si>
    <t>ESCRITORIO ESCUADRA MODELO 2692 SKANOR</t>
  </si>
  <si>
    <t>MESA EQUIPO MINEROS</t>
  </si>
  <si>
    <t>PINTARRON</t>
  </si>
  <si>
    <t>1.2.4.1.2</t>
  </si>
  <si>
    <t>MUEBLES EXCEPTO DE OFICINA Y ESTANTERÍA</t>
  </si>
  <si>
    <t>MUEBLES EXCEPTO DE OFICINA</t>
  </si>
  <si>
    <t>1.2.4.1.3</t>
  </si>
  <si>
    <t>EQUIPO DE COMPUTO Y TECNOLOGIAS DE LA INFORMACIÓN</t>
  </si>
  <si>
    <t>1 EQUIPO DE COMPUTO MULTIFUNCIONAL</t>
  </si>
  <si>
    <t>4 ESCANER PORTATIL SIMPLE Y 1 HP SCANERJET 2000</t>
  </si>
  <si>
    <t xml:space="preserve">1 IMPRESORA HP MULTIFUNCIONAL, 6 LAPTOP, </t>
  </si>
  <si>
    <t>1 EQUIPO DE COMPUTO, 2 IMPRESORAS HP Y 1 IMPRESORA MULTIFUNCIONAL</t>
  </si>
  <si>
    <t>2 MULTIFUNCIONAL EPSON L4150 ECOTANK WIFI</t>
  </si>
  <si>
    <t>1 EQUIPO DE COMPUTO, 2 IMRESORAS HP, 3 IMPRESORA MULTIFUNCIONAL</t>
  </si>
  <si>
    <t xml:space="preserve">MULTIFUNCIONAL, 2 MULTIFUNCIONAL </t>
  </si>
  <si>
    <t>1 CAMARA DE VIDEO, 2 PANTALLAS 32', 3 CABLES RCA 4 TRIPIE</t>
  </si>
  <si>
    <t>EQUIPO DE COMPUTO</t>
  </si>
  <si>
    <t>IMPRESORA MARCA CANON</t>
  </si>
  <si>
    <t>LECTOR NEWLAND</t>
  </si>
  <si>
    <t>COMPUTADORA HP ALL IN ONE 20</t>
  </si>
  <si>
    <t>HP LAPTOP</t>
  </si>
  <si>
    <t>EQUIPO DE COMPUTO, IMPRESORA MARCA EPSON 4150 E IMPRESORA CON SCANER</t>
  </si>
  <si>
    <t xml:space="preserve">ESCANER XEROX 5045 </t>
  </si>
  <si>
    <t>MAC MINI TIPO CPU</t>
  </si>
  <si>
    <t>IMPRESORA HP COLOR LASERJET</t>
  </si>
  <si>
    <t>COMPUTADORA  MCA LENOVO</t>
  </si>
  <si>
    <t>PANTALLA CON BASE</t>
  </si>
  <si>
    <t>1.2.4.1.9</t>
  </si>
  <si>
    <t>OTROS MOBILIARIOS Y EQUIPO DE ADMINITRACION</t>
  </si>
  <si>
    <t>1 ARCHIVERO</t>
  </si>
  <si>
    <t>6 SILLAS SECRETARIALES, 5 CUBICULOS PARA ESCRITORIO, 2 ESCRITORIOS, 15 LOCKER DE 4 PUERTAS Y CERRADURA</t>
  </si>
  <si>
    <t>1 ESCRITORIO Y 1 ARCHIVERO</t>
  </si>
  <si>
    <t>4 TABLEROS DE BASQUETBOL, 1COMPUTADORA INTEL J4005</t>
  </si>
  <si>
    <t>MAQUINA PARA LANZAR CONFETI</t>
  </si>
  <si>
    <t>OTROS MOBILIARIOS</t>
  </si>
  <si>
    <t>BUTACAS ASIENTOS DE PLASTICO MODELO ES-100 GIMNASIO MARCELINO GONZALEZ</t>
  </si>
  <si>
    <t>1.2.4.2.</t>
  </si>
  <si>
    <t>MOBILIARIO Y EQUIPO EDUCACIONAL Y RECREATIVO</t>
  </si>
  <si>
    <t>1.2.4.2.1</t>
  </si>
  <si>
    <t>EQUIPO EDUCACIONAL Y RECREATIVO</t>
  </si>
  <si>
    <t>1.2.4.2.2</t>
  </si>
  <si>
    <t>APARATOS DEPORTIVOS</t>
  </si>
  <si>
    <t>13 APARATOS DE GIMNASIA DE DIFERENTES TAMAÑOS</t>
  </si>
  <si>
    <t>MATERIAL DEPORTIVO</t>
  </si>
  <si>
    <t>EQUIPO DE GIMNASIA</t>
  </si>
  <si>
    <t>1 COMBO 2: ONE4ALL + 8 ANTENAS</t>
  </si>
  <si>
    <t>CAMINADORA Y BICICLETA PROFESIONAL</t>
  </si>
  <si>
    <t>ESTRUCTURA DE BASQUET BOL  ARENA PORTABLE BACKSTOP</t>
  </si>
  <si>
    <t>1.2.4.2.3</t>
  </si>
  <si>
    <t>CAMARAS FOTOGRAFICAS Y DE VIDEO</t>
  </si>
  <si>
    <t>1 CAMARA CANNON EOS T71 EF-S 18.135 MM</t>
  </si>
  <si>
    <t>1.2.4.2.9</t>
  </si>
  <si>
    <t>OTRO MOBILIARIO Y EQUIPO EDUCACIONAL Y RECREATIVO</t>
  </si>
  <si>
    <t>4 TOLDOS</t>
  </si>
  <si>
    <t>1 TRAMPOLIN PARA USO GIMNASTICO Y 2 COLCHONES PARA GIMNASIA</t>
  </si>
  <si>
    <t>1.2.4.3.</t>
  </si>
  <si>
    <t>EQUIPO E INSTRUMENTAL MEDICO Y DE LABORATORIO</t>
  </si>
  <si>
    <t>1.2.4.3.1</t>
  </si>
  <si>
    <t>EQUIPO MEDICO Y LABORATORIO</t>
  </si>
  <si>
    <t>1.2.4.3.2</t>
  </si>
  <si>
    <t>INSTRUMENTAL MEDICO Y LABORATORIO</t>
  </si>
  <si>
    <t>1.2.4.4.</t>
  </si>
  <si>
    <t>EQUIPO DE TRANSPORTE</t>
  </si>
  <si>
    <t>1.2.4.4.1</t>
  </si>
  <si>
    <t>AUTOMOVILES Y EQUIPO TERRESTRE</t>
  </si>
  <si>
    <t>1.2.4.6.</t>
  </si>
  <si>
    <t>MAQUINARIA, OTROS EQUIPOS Y HERRAMIENTAS</t>
  </si>
  <si>
    <t>1.2.4.6.1</t>
  </si>
  <si>
    <t>MAQUINARIA Y EQUIPO AGROPECUARIO</t>
  </si>
  <si>
    <t>1.2.4.6.2</t>
  </si>
  <si>
    <t>MAQUINARIA Y EQUIPO INDUSTRIAL</t>
  </si>
  <si>
    <t>CALENTADOR ALBERCA FRESNILLO</t>
  </si>
  <si>
    <t>CALENTADOR GAS LP</t>
  </si>
  <si>
    <t>1.2.4.6.4</t>
  </si>
  <si>
    <t>EQUIPO DE AIRE ACONDICIONADO</t>
  </si>
  <si>
    <t>CALENTADOR ELECTRICO</t>
  </si>
  <si>
    <t>1.2.4.6.5</t>
  </si>
  <si>
    <t>EQUIPO DE GENERACION ELECTRICA, APARATOS Y ACCESORIOS ELECTRICOS</t>
  </si>
  <si>
    <t>1.2.4.6.7</t>
  </si>
  <si>
    <t>HERRAMIENTAS Y MAQUINAS-HERRAMIENTAS</t>
  </si>
  <si>
    <t>1 COMPRENSOR</t>
  </si>
  <si>
    <t>HERRAMIENTAS Y MAQUINARIA</t>
  </si>
  <si>
    <t>1 COMPRESOR CARROL</t>
  </si>
  <si>
    <t>1.2.4.6.9</t>
  </si>
  <si>
    <t>OTROS EQUIPOS</t>
  </si>
  <si>
    <t>2 TECNOTANQUES 1 SERVICIO LOGISTICO</t>
  </si>
  <si>
    <t>1 ASPIRADORA PARA ALBERCA JACOBO QUIRINO</t>
  </si>
  <si>
    <t>TRACTOR PODADOR PARA MENTENIMIENTO DE JARDINES INCUFIDEZ</t>
  </si>
  <si>
    <t>EQUIPO DE SONIDO PARA DIFERENTES EVENTOS DEPORTIVOS</t>
  </si>
  <si>
    <t>LIMPIADORA DE PISOS</t>
  </si>
  <si>
    <t>HIDROLAVADORA</t>
  </si>
  <si>
    <t>Relación de Activos Intangibles</t>
  </si>
  <si>
    <t xml:space="preserve">Descripción </t>
  </si>
  <si>
    <t>SOFTWARE</t>
  </si>
  <si>
    <t>PAQUETE DE FACTURACION DEL INGRESO</t>
  </si>
  <si>
    <t>SUMINISTRO DE LICENCIA DE SEGURIDAD</t>
  </si>
  <si>
    <t>PAQUETE CONTPAQ NOMINA</t>
  </si>
  <si>
    <t>ACTUALIZACIONES DE CONTPAQ NOMINA</t>
  </si>
  <si>
    <t>LICENCIA DE SEGURIDAD</t>
  </si>
  <si>
    <t xml:space="preserve">PAQUETE ADMINPAQ </t>
  </si>
  <si>
    <t>OTROS ACTIVOS INTANGIBLES</t>
  </si>
  <si>
    <t>CESION DE DERECHOS Y OBLIGACIONES CONTRATO No. 033/2017</t>
  </si>
  <si>
    <t>PAGO DE DERECHOS DE JUGADRO JERIME ANDER</t>
  </si>
  <si>
    <t>PAGO DE DERECHOS DE JUGADOR MATTHEW KEMP GWYNNE</t>
  </si>
  <si>
    <t>TOTAL</t>
  </si>
  <si>
    <t>ACTIVOS INTANGIBLES</t>
  </si>
  <si>
    <r>
      <rPr>
        <b/>
        <sz val="11"/>
        <color theme="1"/>
        <rFont val="Calibri   "/>
      </rPr>
      <t xml:space="preserve">Nota: </t>
    </r>
    <r>
      <rPr>
        <sz val="11"/>
        <color theme="1"/>
        <rFont val="Calibri   "/>
      </rPr>
      <t>El presente anexo es unresúmen de los activos intangibles, presentados de manera desagregada.</t>
    </r>
  </si>
  <si>
    <t xml:space="preserve">        Relación de Depreciación, Deterioro y Amortización Acumulada de Bienes</t>
  </si>
  <si>
    <t>Código</t>
  </si>
  <si>
    <t>DEPRECIACIÓN</t>
  </si>
  <si>
    <t>MOBILIARIO, EQUIPO EDUCACIONAL Y RECREATIVO</t>
  </si>
  <si>
    <t>EQUIPO DE TRASPORTE</t>
  </si>
  <si>
    <r>
      <rPr>
        <b/>
        <sz val="11"/>
        <color indexed="8"/>
        <rFont val="Calibri"/>
        <family val="2"/>
      </rPr>
      <t>NOTA:</t>
    </r>
    <r>
      <rPr>
        <sz val="11"/>
        <color indexed="8"/>
        <rFont val="Calibri"/>
        <family val="2"/>
      </rPr>
      <t xml:space="preserve"> En el presente anexo, de Depreciación de Activos Fijos, se esta trabajando para dar de baja los activos no localizados, reevaluarlos activos totalmente depreciados y que aún están en uso, identificar los bienes muebles en comodato, conciliar la información del SAAF contra el SIIF, para estar encondiciones de cargar la información real en el SIIF y proceder a efectuar las depreciaciones de ejercicios anteriores. </t>
    </r>
  </si>
  <si>
    <t>Relación de Cuentas Bancarias Productivas Específicas</t>
  </si>
  <si>
    <t xml:space="preserve"> del 1 de enero al 31 de diciembre de 2019</t>
  </si>
  <si>
    <t>Fondo, Programa o Convenio</t>
  </si>
  <si>
    <t>Datos de la Cuenta Bancaria</t>
  </si>
  <si>
    <t>Institución Bancaria</t>
  </si>
  <si>
    <t>Número de Cuenta</t>
  </si>
  <si>
    <t>PROGRAMA DE EJERCICIOS ANTERIORES 2013, RECURSO FEDERAL.</t>
  </si>
  <si>
    <t>HSBC</t>
  </si>
  <si>
    <t>RECURSO ESTATAL CUENTA CONCENTRADORA.</t>
  </si>
  <si>
    <t>BANORTE</t>
  </si>
  <si>
    <t>CAPITULO 1000.</t>
  </si>
  <si>
    <t>ALBERCA OLIMPICA CENTENARIO.</t>
  </si>
  <si>
    <t>ALBERCA OLIMPICA DE ZACATECAS Y ALBERCA JACOBO QUIRINO</t>
  </si>
  <si>
    <t>CAPITULO 4000.</t>
  </si>
  <si>
    <t>CAPITULO 2000 Y 3000.</t>
  </si>
  <si>
    <t>GASTO OPERATIVO</t>
  </si>
  <si>
    <t>5601</t>
  </si>
  <si>
    <t>TALENTOS Y RESERVA</t>
  </si>
  <si>
    <t>BBVA BANCOMER</t>
  </si>
  <si>
    <t>CONADEMS</t>
  </si>
  <si>
    <t>CEDEM</t>
  </si>
  <si>
    <t>7918</t>
  </si>
  <si>
    <t>PROGRAMA 30-M  (MUEVETE EN 30 MINUTOS) ACTIVACION FISICA</t>
  </si>
  <si>
    <t>8094</t>
  </si>
  <si>
    <t>ACTIVACIÓN FISICA</t>
  </si>
  <si>
    <t>MONEX</t>
  </si>
  <si>
    <t>3302</t>
  </si>
  <si>
    <t>Relación de Esquemas Bursátiles y de Coberturas Financieras</t>
  </si>
  <si>
    <t>Institución</t>
  </si>
  <si>
    <t>Tipo de Cobertura</t>
  </si>
  <si>
    <t>Fecha de Contratación</t>
  </si>
  <si>
    <t>Fecha de Vencimiento</t>
  </si>
  <si>
    <t>Base de Cobertura</t>
  </si>
  <si>
    <t>Cobertura</t>
  </si>
  <si>
    <t>Costo de la Cobertura</t>
  </si>
  <si>
    <t>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</si>
</sst>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(* #,##0_);_(* \(#,##0\);_(* &quot;-&quot;??_);_(@_)"/>
    <numFmt numFmtId="166" formatCode="dd/mmm/yyyy"/>
    <numFmt numFmtId="167" formatCode="_-&quot;$&quot;* #,##0_-;\-&quot;$&quot;* #,##0_-;_-&quot;$&quot;* &quot;-&quot;??_-;_-@_-"/>
    <numFmt numFmtId="168" formatCode="0.0%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   "/>
    </font>
    <font>
      <b/>
      <sz val="11"/>
      <color theme="1"/>
      <name val="Calibri   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   "/>
    </font>
    <font>
      <b/>
      <sz val="12"/>
      <color theme="0"/>
      <name val="Calibri   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1A18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6" tint="-0.24994659260841701"/>
      </left>
      <right/>
      <top/>
      <bottom/>
      <diagonal/>
    </border>
    <border>
      <left/>
      <right style="thin">
        <color theme="6" tint="-0.24994659260841701"/>
      </right>
      <top/>
      <bottom/>
      <diagonal/>
    </border>
    <border>
      <left style="medium">
        <color rgb="FF336600"/>
      </left>
      <right/>
      <top style="medium">
        <color rgb="FF336600"/>
      </top>
      <bottom/>
      <diagonal/>
    </border>
    <border>
      <left/>
      <right/>
      <top style="medium">
        <color rgb="FF336600"/>
      </top>
      <bottom/>
      <diagonal/>
    </border>
    <border>
      <left/>
      <right style="medium">
        <color rgb="FF336600"/>
      </right>
      <top style="medium">
        <color rgb="FF336600"/>
      </top>
      <bottom/>
      <diagonal/>
    </border>
    <border>
      <left style="medium">
        <color rgb="FF336600"/>
      </left>
      <right/>
      <top/>
      <bottom/>
      <diagonal/>
    </border>
    <border>
      <left/>
      <right style="medium">
        <color rgb="FF336600"/>
      </right>
      <top/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thin">
        <color rgb="FF336600"/>
      </left>
      <right/>
      <top style="thin">
        <color rgb="FF336600"/>
      </top>
      <bottom style="thin">
        <color rgb="FF336600"/>
      </bottom>
      <diagonal/>
    </border>
    <border>
      <left style="medium">
        <color theme="0"/>
      </left>
      <right/>
      <top style="thin">
        <color rgb="FF336600"/>
      </top>
      <bottom style="thin">
        <color rgb="FF336600"/>
      </bottom>
      <diagonal/>
    </border>
    <border>
      <left style="medium">
        <color theme="0"/>
      </left>
      <right style="thin">
        <color rgb="FF336600"/>
      </right>
      <top style="thin">
        <color rgb="FF336600"/>
      </top>
      <bottom style="thin">
        <color rgb="FF336600"/>
      </bottom>
      <diagonal/>
    </border>
    <border>
      <left style="thick">
        <color rgb="FF336600"/>
      </left>
      <right/>
      <top style="thin">
        <color rgb="FF336600"/>
      </top>
      <bottom/>
      <diagonal/>
    </border>
    <border>
      <left/>
      <right/>
      <top style="thin">
        <color rgb="FF336600"/>
      </top>
      <bottom/>
      <diagonal/>
    </border>
    <border>
      <left/>
      <right style="thick">
        <color rgb="FF336600"/>
      </right>
      <top style="thin">
        <color rgb="FF336600"/>
      </top>
      <bottom/>
      <diagonal/>
    </border>
    <border>
      <left style="thick">
        <color rgb="FF336600"/>
      </left>
      <right/>
      <top/>
      <bottom/>
      <diagonal/>
    </border>
    <border>
      <left/>
      <right style="thick">
        <color rgb="FF336600"/>
      </right>
      <top/>
      <bottom/>
      <diagonal/>
    </border>
    <border>
      <left style="thick">
        <color rgb="FF3366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336600"/>
      </right>
      <top style="thin">
        <color indexed="64"/>
      </top>
      <bottom style="thin">
        <color indexed="64"/>
      </bottom>
      <diagonal/>
    </border>
    <border>
      <left style="thick">
        <color rgb="FF3366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336600"/>
      </right>
      <top style="thin">
        <color indexed="64"/>
      </top>
      <bottom/>
      <diagonal/>
    </border>
    <border>
      <left style="thick">
        <color rgb="FF336600"/>
      </left>
      <right style="thin">
        <color indexed="64"/>
      </right>
      <top style="thin">
        <color indexed="64"/>
      </top>
      <bottom style="medium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9" tint="-0.499984740745262"/>
      </bottom>
      <diagonal/>
    </border>
    <border>
      <left style="thin">
        <color indexed="64"/>
      </left>
      <right style="thick">
        <color rgb="FF336600"/>
      </right>
      <top style="thin">
        <color indexed="64"/>
      </top>
      <bottom style="medium">
        <color theme="9" tint="-0.499984740745262"/>
      </bottom>
      <diagonal/>
    </border>
    <border>
      <left style="thick">
        <color rgb="FF336600"/>
      </left>
      <right/>
      <top/>
      <bottom style="thick">
        <color rgb="FF336600"/>
      </bottom>
      <diagonal/>
    </border>
    <border>
      <left/>
      <right/>
      <top/>
      <bottom style="thick">
        <color rgb="FF336600"/>
      </bottom>
      <diagonal/>
    </border>
    <border>
      <left/>
      <right style="thick">
        <color rgb="FF336600"/>
      </right>
      <top/>
      <bottom style="thick">
        <color rgb="FF336600"/>
      </bottom>
      <diagonal/>
    </border>
    <border>
      <left style="medium">
        <color rgb="FF336600"/>
      </left>
      <right/>
      <top/>
      <bottom style="medium">
        <color rgb="FF336600"/>
      </bottom>
      <diagonal/>
    </border>
    <border>
      <left/>
      <right/>
      <top/>
      <bottom style="medium">
        <color rgb="FF336600"/>
      </bottom>
      <diagonal/>
    </border>
    <border>
      <left/>
      <right style="medium">
        <color rgb="FF336600"/>
      </right>
      <top/>
      <bottom style="medium">
        <color rgb="FF33660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5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5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6" tint="-0.499984740745262"/>
      </left>
      <right style="thin">
        <color theme="6" tint="-0.499984740745262"/>
      </right>
      <top style="medium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/>
      <diagonal/>
    </border>
    <border>
      <left style="thin">
        <color theme="6" tint="-0.499984740745262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 style="thin">
        <color theme="6" tint="-0.499984740745262"/>
      </right>
      <top/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medium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0" fontId="7" fillId="0" borderId="0"/>
    <xf numFmtId="0" fontId="5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/>
    </xf>
    <xf numFmtId="4" fontId="4" fillId="0" borderId="0" xfId="0" applyNumberFormat="1" applyFont="1" applyBorder="1"/>
    <xf numFmtId="44" fontId="4" fillId="0" borderId="0" xfId="3" applyFont="1"/>
    <xf numFmtId="164" fontId="3" fillId="3" borderId="2" xfId="1" applyNumberFormat="1" applyFont="1" applyFill="1" applyBorder="1" applyAlignment="1">
      <alignment horizontal="center" wrapText="1"/>
    </xf>
    <xf numFmtId="5" fontId="4" fillId="0" borderId="4" xfId="2" applyNumberFormat="1" applyFont="1" applyBorder="1"/>
    <xf numFmtId="164" fontId="3" fillId="3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3" fontId="0" fillId="0" borderId="11" xfId="0" applyNumberFormat="1" applyBorder="1"/>
    <xf numFmtId="37" fontId="6" fillId="3" borderId="0" xfId="0" applyNumberFormat="1" applyFont="1" applyFill="1"/>
    <xf numFmtId="0" fontId="0" fillId="0" borderId="10" xfId="0" applyFont="1" applyBorder="1" applyAlignment="1">
      <alignment horizontal="center"/>
    </xf>
    <xf numFmtId="4" fontId="6" fillId="0" borderId="0" xfId="0" applyNumberFormat="1" applyFont="1" applyFill="1" applyAlignment="1">
      <alignment horizontal="center"/>
    </xf>
    <xf numFmtId="37" fontId="6" fillId="0" borderId="0" xfId="0" applyNumberFormat="1" applyFont="1" applyFill="1"/>
    <xf numFmtId="0" fontId="8" fillId="0" borderId="0" xfId="0" applyFont="1" applyAlignment="1">
      <alignment horizontal="justify" vertical="justify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 wrapText="1"/>
    </xf>
    <xf numFmtId="164" fontId="6" fillId="3" borderId="13" xfId="1" applyNumberFormat="1" applyFont="1" applyFill="1" applyBorder="1" applyAlignment="1">
      <alignment horizontal="center" vertical="center" wrapText="1"/>
    </xf>
    <xf numFmtId="164" fontId="6" fillId="3" borderId="14" xfId="1" applyNumberFormat="1" applyFont="1" applyFill="1" applyBorder="1" applyAlignment="1">
      <alignment horizontal="center" vertical="center" wrapText="1"/>
    </xf>
    <xf numFmtId="164" fontId="6" fillId="0" borderId="15" xfId="1" applyNumberFormat="1" applyFont="1" applyFill="1" applyBorder="1" applyAlignment="1">
      <alignment horizontal="center" vertical="center" wrapText="1"/>
    </xf>
    <xf numFmtId="164" fontId="6" fillId="0" borderId="16" xfId="1" applyNumberFormat="1" applyFont="1" applyFill="1" applyBorder="1" applyAlignment="1">
      <alignment horizontal="center" vertical="center" wrapText="1"/>
    </xf>
    <xf numFmtId="164" fontId="6" fillId="0" borderId="17" xfId="1" applyNumberFormat="1" applyFont="1" applyFill="1" applyBorder="1" applyAlignment="1">
      <alignment horizontal="center" vertical="center" wrapText="1"/>
    </xf>
    <xf numFmtId="164" fontId="6" fillId="0" borderId="18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19" xfId="1" applyNumberFormat="1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/>
    </xf>
    <xf numFmtId="4" fontId="11" fillId="4" borderId="21" xfId="0" applyNumberFormat="1" applyFont="1" applyFill="1" applyBorder="1" applyAlignment="1">
      <alignment horizontal="left"/>
    </xf>
    <xf numFmtId="3" fontId="11" fillId="4" borderId="22" xfId="0" applyNumberFormat="1" applyFont="1" applyFill="1" applyBorder="1" applyAlignment="1">
      <alignment horizontal="right"/>
    </xf>
    <xf numFmtId="0" fontId="11" fillId="0" borderId="18" xfId="0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left"/>
    </xf>
    <xf numFmtId="3" fontId="11" fillId="0" borderId="19" xfId="0" applyNumberFormat="1" applyFont="1" applyFill="1" applyBorder="1" applyAlignment="1">
      <alignment horizontal="right"/>
    </xf>
    <xf numFmtId="3" fontId="11" fillId="0" borderId="19" xfId="0" applyNumberFormat="1" applyFont="1" applyFill="1" applyBorder="1" applyAlignment="1">
      <alignment horizontal="center"/>
    </xf>
    <xf numFmtId="0" fontId="11" fillId="5" borderId="20" xfId="0" applyFont="1" applyFill="1" applyBorder="1" applyAlignment="1">
      <alignment horizontal="center"/>
    </xf>
    <xf numFmtId="4" fontId="11" fillId="5" borderId="21" xfId="0" applyNumberFormat="1" applyFont="1" applyFill="1" applyBorder="1" applyAlignment="1">
      <alignment horizontal="left"/>
    </xf>
    <xf numFmtId="3" fontId="11" fillId="5" borderId="22" xfId="0" applyNumberFormat="1" applyFont="1" applyFill="1" applyBorder="1" applyAlignment="1">
      <alignment horizontal="right"/>
    </xf>
    <xf numFmtId="0" fontId="11" fillId="0" borderId="21" xfId="0" applyFont="1" applyFill="1" applyBorder="1" applyAlignment="1">
      <alignment horizontal="center"/>
    </xf>
    <xf numFmtId="4" fontId="11" fillId="0" borderId="21" xfId="0" applyNumberFormat="1" applyFont="1" applyFill="1" applyBorder="1" applyAlignment="1">
      <alignment horizontal="left"/>
    </xf>
    <xf numFmtId="3" fontId="11" fillId="0" borderId="21" xfId="0" applyNumberFormat="1" applyFont="1" applyFill="1" applyBorder="1" applyAlignment="1">
      <alignment horizontal="right"/>
    </xf>
    <xf numFmtId="0" fontId="12" fillId="0" borderId="21" xfId="0" applyFont="1" applyBorder="1" applyAlignment="1">
      <alignment horizontal="center"/>
    </xf>
    <xf numFmtId="4" fontId="13" fillId="0" borderId="21" xfId="0" applyNumberFormat="1" applyFont="1" applyBorder="1"/>
    <xf numFmtId="3" fontId="12" fillId="0" borderId="21" xfId="0" applyNumberFormat="1" applyFont="1" applyFill="1" applyBorder="1"/>
    <xf numFmtId="4" fontId="12" fillId="0" borderId="21" xfId="0" applyNumberFormat="1" applyFont="1" applyBorder="1"/>
    <xf numFmtId="0" fontId="12" fillId="0" borderId="18" xfId="0" applyFont="1" applyBorder="1" applyAlignment="1">
      <alignment horizontal="center"/>
    </xf>
    <xf numFmtId="4" fontId="12" fillId="0" borderId="0" xfId="0" applyNumberFormat="1" applyFont="1" applyBorder="1"/>
    <xf numFmtId="3" fontId="12" fillId="0" borderId="19" xfId="0" applyNumberFormat="1" applyFont="1" applyFill="1" applyBorder="1"/>
    <xf numFmtId="0" fontId="11" fillId="0" borderId="21" xfId="0" applyFont="1" applyBorder="1" applyAlignment="1">
      <alignment horizontal="center"/>
    </xf>
    <xf numFmtId="4" fontId="11" fillId="0" borderId="21" xfId="0" applyNumberFormat="1" applyFont="1" applyBorder="1"/>
    <xf numFmtId="3" fontId="11" fillId="0" borderId="21" xfId="0" applyNumberFormat="1" applyFont="1" applyFill="1" applyBorder="1"/>
    <xf numFmtId="0" fontId="13" fillId="0" borderId="21" xfId="0" applyFont="1" applyBorder="1" applyAlignment="1">
      <alignment horizontal="center"/>
    </xf>
    <xf numFmtId="4" fontId="11" fillId="5" borderId="21" xfId="0" applyNumberFormat="1" applyFont="1" applyFill="1" applyBorder="1"/>
    <xf numFmtId="3" fontId="11" fillId="5" borderId="22" xfId="0" applyNumberFormat="1" applyFont="1" applyFill="1" applyBorder="1"/>
    <xf numFmtId="4" fontId="13" fillId="0" borderId="0" xfId="0" applyNumberFormat="1" applyFont="1" applyBorder="1"/>
    <xf numFmtId="0" fontId="11" fillId="0" borderId="18" xfId="0" applyFont="1" applyBorder="1" applyAlignment="1">
      <alignment horizontal="center"/>
    </xf>
    <xf numFmtId="4" fontId="11" fillId="0" borderId="0" xfId="0" applyNumberFormat="1" applyFont="1" applyBorder="1"/>
    <xf numFmtId="3" fontId="11" fillId="0" borderId="19" xfId="0" applyNumberFormat="1" applyFont="1" applyFill="1" applyBorder="1"/>
    <xf numFmtId="0" fontId="13" fillId="0" borderId="18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3" fontId="11" fillId="0" borderId="22" xfId="0" applyNumberFormat="1" applyFont="1" applyFill="1" applyBorder="1"/>
    <xf numFmtId="0" fontId="13" fillId="0" borderId="20" xfId="0" applyFont="1" applyBorder="1" applyAlignment="1">
      <alignment horizontal="center"/>
    </xf>
    <xf numFmtId="3" fontId="12" fillId="0" borderId="22" xfId="0" applyNumberFormat="1" applyFont="1" applyFill="1" applyBorder="1"/>
    <xf numFmtId="0" fontId="13" fillId="0" borderId="23" xfId="0" applyFont="1" applyBorder="1" applyAlignment="1">
      <alignment horizontal="center"/>
    </xf>
    <xf numFmtId="4" fontId="13" fillId="0" borderId="24" xfId="0" applyNumberFormat="1" applyFont="1" applyBorder="1"/>
    <xf numFmtId="3" fontId="12" fillId="0" borderId="25" xfId="0" applyNumberFormat="1" applyFont="1" applyFill="1" applyBorder="1"/>
    <xf numFmtId="0" fontId="13" fillId="0" borderId="26" xfId="0" applyFont="1" applyBorder="1" applyAlignment="1">
      <alignment horizontal="center"/>
    </xf>
    <xf numFmtId="4" fontId="12" fillId="0" borderId="27" xfId="0" applyNumberFormat="1" applyFont="1" applyBorder="1"/>
    <xf numFmtId="3" fontId="12" fillId="0" borderId="28" xfId="0" applyNumberFormat="1" applyFont="1" applyFill="1" applyBorder="1"/>
    <xf numFmtId="5" fontId="13" fillId="0" borderId="19" xfId="2" applyNumberFormat="1" applyFont="1" applyBorder="1"/>
    <xf numFmtId="4" fontId="6" fillId="3" borderId="18" xfId="0" applyNumberFormat="1" applyFont="1" applyFill="1" applyBorder="1" applyAlignment="1">
      <alignment horizontal="center"/>
    </xf>
    <xf numFmtId="4" fontId="6" fillId="3" borderId="0" xfId="0" applyNumberFormat="1" applyFont="1" applyFill="1" applyBorder="1" applyAlignment="1">
      <alignment horizontal="center"/>
    </xf>
    <xf numFmtId="5" fontId="6" fillId="3" borderId="19" xfId="0" applyNumberFormat="1" applyFont="1" applyFill="1" applyBorder="1"/>
    <xf numFmtId="0" fontId="0" fillId="0" borderId="18" xfId="0" applyFont="1" applyBorder="1" applyAlignment="1">
      <alignment horizontal="center"/>
    </xf>
    <xf numFmtId="0" fontId="0" fillId="0" borderId="0" xfId="0" applyFont="1" applyBorder="1"/>
    <xf numFmtId="4" fontId="0" fillId="0" borderId="19" xfId="0" applyNumberFormat="1" applyFont="1" applyBorder="1"/>
    <xf numFmtId="0" fontId="10" fillId="0" borderId="18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0" fillId="0" borderId="29" xfId="0" applyFont="1" applyBorder="1" applyAlignment="1">
      <alignment horizontal="center"/>
    </xf>
    <xf numFmtId="0" fontId="0" fillId="0" borderId="30" xfId="0" applyFont="1" applyBorder="1"/>
    <xf numFmtId="0" fontId="0" fillId="0" borderId="31" xfId="0" applyFont="1" applyBorder="1"/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164" fontId="15" fillId="3" borderId="1" xfId="1" applyNumberFormat="1" applyFont="1" applyFill="1" applyBorder="1" applyAlignment="1">
      <alignment horizontal="center" vertical="center"/>
    </xf>
    <xf numFmtId="164" fontId="15" fillId="3" borderId="1" xfId="1" applyNumberFormat="1" applyFont="1" applyFill="1" applyBorder="1" applyAlignment="1">
      <alignment horizontal="center" wrapText="1"/>
    </xf>
    <xf numFmtId="0" fontId="4" fillId="0" borderId="0" xfId="0" applyNumberFormat="1" applyFont="1" applyBorder="1" applyAlignment="1">
      <alignment horizontal="center"/>
    </xf>
    <xf numFmtId="44" fontId="0" fillId="0" borderId="0" xfId="9" applyFont="1" applyBorder="1"/>
    <xf numFmtId="0" fontId="10" fillId="0" borderId="0" xfId="0" applyFont="1" applyBorder="1"/>
    <xf numFmtId="3" fontId="10" fillId="0" borderId="0" xfId="0" applyNumberFormat="1" applyFont="1" applyBorder="1"/>
    <xf numFmtId="3" fontId="0" fillId="0" borderId="0" xfId="0" applyNumberFormat="1" applyFont="1" applyBorder="1"/>
    <xf numFmtId="44" fontId="6" fillId="3" borderId="0" xfId="0" applyNumberFormat="1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 wrapText="1"/>
    </xf>
    <xf numFmtId="164" fontId="15" fillId="3" borderId="0" xfId="1" applyNumberFormat="1" applyFont="1" applyFill="1" applyBorder="1" applyAlignment="1">
      <alignment horizontal="center"/>
    </xf>
    <xf numFmtId="164" fontId="15" fillId="3" borderId="0" xfId="1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4" fontId="0" fillId="0" borderId="0" xfId="0" applyNumberFormat="1" applyBorder="1"/>
    <xf numFmtId="165" fontId="0" fillId="0" borderId="0" xfId="9" applyNumberFormat="1" applyFont="1" applyBorder="1"/>
    <xf numFmtId="165" fontId="10" fillId="0" borderId="0" xfId="0" applyNumberFormat="1" applyFont="1" applyBorder="1"/>
    <xf numFmtId="165" fontId="0" fillId="0" borderId="0" xfId="0" applyNumberFormat="1" applyFont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165" fontId="10" fillId="3" borderId="0" xfId="0" applyNumberFormat="1" applyFont="1" applyFill="1" applyBorder="1"/>
    <xf numFmtId="0" fontId="16" fillId="0" borderId="0" xfId="0" applyFont="1" applyBorder="1" applyAlignment="1">
      <alignment horizontal="justify" wrapText="1"/>
    </xf>
    <xf numFmtId="0" fontId="0" fillId="0" borderId="0" xfId="0" applyFont="1" applyBorder="1" applyAlignment="1">
      <alignment horizontal="justify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20" fillId="3" borderId="36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0" fillId="3" borderId="37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left" vertical="center" wrapText="1"/>
    </xf>
    <xf numFmtId="0" fontId="22" fillId="2" borderId="38" xfId="0" applyFont="1" applyFill="1" applyBorder="1" applyAlignment="1">
      <alignment horizontal="center" vertical="center" wrapText="1"/>
    </xf>
    <xf numFmtId="1" fontId="22" fillId="2" borderId="38" xfId="0" quotePrefix="1" applyNumberFormat="1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justify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49" fontId="23" fillId="2" borderId="40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24" fillId="2" borderId="5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4" fillId="2" borderId="9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14" fontId="0" fillId="0" borderId="33" xfId="0" applyNumberFormat="1" applyBorder="1" applyAlignment="1">
      <alignment horizontal="center"/>
    </xf>
    <xf numFmtId="0" fontId="0" fillId="0" borderId="33" xfId="0" applyBorder="1"/>
    <xf numFmtId="44" fontId="0" fillId="0" borderId="34" xfId="9" applyFont="1" applyBorder="1"/>
    <xf numFmtId="0" fontId="25" fillId="3" borderId="41" xfId="0" applyFont="1" applyFill="1" applyBorder="1" applyAlignment="1">
      <alignment horizontal="center" vertical="center"/>
    </xf>
    <xf numFmtId="14" fontId="25" fillId="3" borderId="41" xfId="0" applyNumberFormat="1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 wrapText="1"/>
    </xf>
    <xf numFmtId="44" fontId="25" fillId="3" borderId="41" xfId="9" applyFont="1" applyFill="1" applyBorder="1" applyAlignment="1">
      <alignment horizontal="center" vertical="center" wrapText="1"/>
    </xf>
    <xf numFmtId="0" fontId="23" fillId="0" borderId="42" xfId="0" applyNumberFormat="1" applyFont="1" applyBorder="1" applyAlignment="1">
      <alignment horizontal="center" vertical="center"/>
    </xf>
    <xf numFmtId="0" fontId="23" fillId="0" borderId="43" xfId="0" applyNumberFormat="1" applyFont="1" applyBorder="1" applyAlignment="1">
      <alignment horizontal="center" vertical="center"/>
    </xf>
    <xf numFmtId="166" fontId="23" fillId="0" borderId="43" xfId="0" applyNumberFormat="1" applyFont="1" applyBorder="1" applyAlignment="1">
      <alignment horizontal="center" vertical="center"/>
    </xf>
    <xf numFmtId="167" fontId="23" fillId="0" borderId="43" xfId="9" applyNumberFormat="1" applyFont="1" applyBorder="1" applyAlignment="1">
      <alignment horizontal="center" vertical="center"/>
    </xf>
    <xf numFmtId="9" fontId="23" fillId="0" borderId="43" xfId="10" applyFont="1" applyBorder="1" applyAlignment="1">
      <alignment horizontal="center" vertical="center"/>
    </xf>
    <xf numFmtId="167" fontId="23" fillId="0" borderId="44" xfId="9" applyNumberFormat="1" applyFont="1" applyBorder="1" applyAlignment="1">
      <alignment horizontal="center" vertical="center"/>
    </xf>
    <xf numFmtId="0" fontId="23" fillId="0" borderId="45" xfId="0" applyNumberFormat="1" applyFont="1" applyBorder="1" applyAlignment="1">
      <alignment horizontal="center" vertical="center"/>
    </xf>
    <xf numFmtId="0" fontId="23" fillId="0" borderId="46" xfId="0" applyNumberFormat="1" applyFont="1" applyBorder="1" applyAlignment="1">
      <alignment horizontal="center" vertical="center"/>
    </xf>
    <xf numFmtId="166" fontId="23" fillId="0" borderId="46" xfId="0" applyNumberFormat="1" applyFont="1" applyFill="1" applyBorder="1" applyAlignment="1">
      <alignment horizontal="center" vertical="center"/>
    </xf>
    <xf numFmtId="167" fontId="23" fillId="0" borderId="46" xfId="9" applyNumberFormat="1" applyFont="1" applyBorder="1" applyAlignment="1">
      <alignment horizontal="center" vertical="center"/>
    </xf>
    <xf numFmtId="9" fontId="23" fillId="0" borderId="46" xfId="10" applyFont="1" applyBorder="1" applyAlignment="1">
      <alignment horizontal="center" vertical="center"/>
    </xf>
    <xf numFmtId="167" fontId="23" fillId="0" borderId="47" xfId="9" applyNumberFormat="1" applyFont="1" applyBorder="1" applyAlignment="1">
      <alignment horizontal="center" vertical="center"/>
    </xf>
    <xf numFmtId="0" fontId="23" fillId="0" borderId="45" xfId="0" applyNumberFormat="1" applyFont="1" applyFill="1" applyBorder="1" applyAlignment="1">
      <alignment horizontal="center" vertical="center"/>
    </xf>
    <xf numFmtId="167" fontId="23" fillId="0" borderId="47" xfId="9" applyNumberFormat="1" applyFont="1" applyFill="1" applyBorder="1" applyAlignment="1">
      <alignment horizontal="center" vertical="center"/>
    </xf>
    <xf numFmtId="0" fontId="23" fillId="0" borderId="46" xfId="0" applyNumberFormat="1" applyFont="1" applyFill="1" applyBorder="1" applyAlignment="1">
      <alignment horizontal="center" vertical="center"/>
    </xf>
    <xf numFmtId="166" fontId="23" fillId="0" borderId="46" xfId="0" applyNumberFormat="1" applyFont="1" applyBorder="1" applyAlignment="1">
      <alignment horizontal="center" vertical="center"/>
    </xf>
    <xf numFmtId="167" fontId="23" fillId="0" borderId="46" xfId="9" applyNumberFormat="1" applyFont="1" applyBorder="1" applyAlignment="1">
      <alignment vertical="center"/>
    </xf>
    <xf numFmtId="168" fontId="23" fillId="0" borderId="46" xfId="10" applyNumberFormat="1" applyFont="1" applyBorder="1" applyAlignment="1">
      <alignment horizontal="center" vertical="center"/>
    </xf>
    <xf numFmtId="167" fontId="4" fillId="0" borderId="47" xfId="9" applyNumberFormat="1" applyFont="1" applyBorder="1" applyAlignment="1">
      <alignment vertical="center"/>
    </xf>
    <xf numFmtId="0" fontId="0" fillId="0" borderId="48" xfId="0" applyNumberFormat="1" applyBorder="1" applyAlignment="1">
      <alignment horizontal="center"/>
    </xf>
    <xf numFmtId="0" fontId="0" fillId="0" borderId="49" xfId="0" applyNumberFormat="1" applyBorder="1" applyAlignment="1">
      <alignment horizontal="center"/>
    </xf>
    <xf numFmtId="166" fontId="0" fillId="0" borderId="49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2" fontId="0" fillId="0" borderId="49" xfId="0" applyNumberFormat="1" applyBorder="1"/>
    <xf numFmtId="44" fontId="0" fillId="0" borderId="50" xfId="9" applyFont="1" applyBorder="1"/>
    <xf numFmtId="0" fontId="23" fillId="0" borderId="51" xfId="0" applyNumberFormat="1" applyFont="1" applyBorder="1" applyAlignment="1">
      <alignment horizontal="left"/>
    </xf>
    <xf numFmtId="0" fontId="23" fillId="0" borderId="52" xfId="0" applyNumberFormat="1" applyFont="1" applyBorder="1" applyAlignment="1">
      <alignment horizontal="center"/>
    </xf>
    <xf numFmtId="14" fontId="23" fillId="0" borderId="52" xfId="0" applyNumberFormat="1" applyFont="1" applyBorder="1" applyAlignment="1">
      <alignment horizontal="center"/>
    </xf>
    <xf numFmtId="2" fontId="23" fillId="0" borderId="52" xfId="0" applyNumberFormat="1" applyFont="1" applyBorder="1" applyAlignment="1">
      <alignment horizontal="center"/>
    </xf>
    <xf numFmtId="2" fontId="23" fillId="0" borderId="52" xfId="0" applyNumberFormat="1" applyFont="1" applyBorder="1"/>
    <xf numFmtId="44" fontId="23" fillId="0" borderId="53" xfId="9" applyFont="1" applyBorder="1"/>
    <xf numFmtId="0" fontId="26" fillId="0" borderId="54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55" xfId="0" applyFont="1" applyBorder="1" applyAlignment="1">
      <alignment horizontal="left" vertical="center" wrapText="1"/>
    </xf>
    <xf numFmtId="0" fontId="0" fillId="0" borderId="54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0" fontId="0" fillId="0" borderId="55" xfId="0" applyNumberFormat="1" applyBorder="1" applyAlignment="1">
      <alignment horizontal="left" vertical="center"/>
    </xf>
    <xf numFmtId="0" fontId="0" fillId="0" borderId="56" xfId="0" applyNumberFormat="1" applyBorder="1" applyAlignment="1">
      <alignment horizontal="center"/>
    </xf>
    <xf numFmtId="0" fontId="0" fillId="0" borderId="57" xfId="0" applyNumberFormat="1" applyBorder="1" applyAlignment="1">
      <alignment horizontal="center"/>
    </xf>
    <xf numFmtId="14" fontId="0" fillId="0" borderId="57" xfId="0" applyNumberFormat="1" applyBorder="1" applyAlignment="1">
      <alignment horizontal="center"/>
    </xf>
    <xf numFmtId="2" fontId="0" fillId="0" borderId="57" xfId="0" applyNumberFormat="1" applyBorder="1" applyAlignment="1">
      <alignment horizontal="center"/>
    </xf>
    <xf numFmtId="2" fontId="0" fillId="0" borderId="57" xfId="0" applyNumberFormat="1" applyBorder="1"/>
    <xf numFmtId="44" fontId="0" fillId="0" borderId="58" xfId="9" applyFont="1" applyBorder="1"/>
  </cellXfs>
  <cellStyles count="11">
    <cellStyle name="Millares" xfId="1" builtinId="3"/>
    <cellStyle name="Moneda" xfId="9" builtinId="4"/>
    <cellStyle name="Moneda 2" xfId="3" xr:uid="{00000000-0005-0000-0000-000001000000}"/>
    <cellStyle name="Moneda 2 2" xfId="4" xr:uid="{00000000-0005-0000-0000-000002000000}"/>
    <cellStyle name="Moneda 3" xfId="2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3" xfId="7" xr:uid="{00000000-0005-0000-0000-000007000000}"/>
    <cellStyle name="Normal 3 2" xfId="8" xr:uid="{00000000-0005-0000-0000-000008000000}"/>
    <cellStyle name="Porcentaje" xfId="10" builtinId="5"/>
  </cellStyles>
  <dxfs count="0"/>
  <tableStyles count="0" defaultTableStyle="TableStyleMedium9" defaultPivotStyle="PivotStyleLight16"/>
  <colors>
    <mruColors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114300</xdr:rowOff>
    </xdr:from>
    <xdr:to>
      <xdr:col>1</xdr:col>
      <xdr:colOff>586080</xdr:colOff>
      <xdr:row>3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14300"/>
          <a:ext cx="2252955" cy="752475"/>
        </a:xfrm>
        <a:prstGeom prst="rect">
          <a:avLst/>
        </a:prstGeom>
      </xdr:spPr>
    </xdr:pic>
    <xdr:clientData/>
  </xdr:twoCellAnchor>
  <xdr:twoCellAnchor>
    <xdr:from>
      <xdr:col>1</xdr:col>
      <xdr:colOff>6534150</xdr:colOff>
      <xdr:row>0</xdr:row>
      <xdr:rowOff>85725</xdr:rowOff>
    </xdr:from>
    <xdr:to>
      <xdr:col>2</xdr:col>
      <xdr:colOff>1847850</xdr:colOff>
      <xdr:row>3</xdr:row>
      <xdr:rowOff>209550</xdr:rowOff>
    </xdr:to>
    <xdr:pic>
      <xdr:nvPicPr>
        <xdr:cNvPr id="4" name="Imagen 2" descr="HOJA MEMBRETADA 201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8248650" y="85725"/>
          <a:ext cx="20288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57151</xdr:rowOff>
    </xdr:from>
    <xdr:to>
      <xdr:col>1</xdr:col>
      <xdr:colOff>790575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176D0C-BB46-4F7C-BF2F-C8BD1ADDC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6" y="57151"/>
          <a:ext cx="2331719" cy="885824"/>
        </a:xfrm>
        <a:prstGeom prst="rect">
          <a:avLst/>
        </a:prstGeom>
      </xdr:spPr>
    </xdr:pic>
    <xdr:clientData/>
  </xdr:twoCellAnchor>
  <xdr:twoCellAnchor>
    <xdr:from>
      <xdr:col>1</xdr:col>
      <xdr:colOff>6267450</xdr:colOff>
      <xdr:row>0</xdr:row>
      <xdr:rowOff>114299</xdr:rowOff>
    </xdr:from>
    <xdr:to>
      <xdr:col>2</xdr:col>
      <xdr:colOff>1876425</xdr:colOff>
      <xdr:row>3</xdr:row>
      <xdr:rowOff>171450</xdr:rowOff>
    </xdr:to>
    <xdr:pic>
      <xdr:nvPicPr>
        <xdr:cNvPr id="3" name="Imagen 13" descr="LOGO INCUFIDEZ">
          <a:extLst>
            <a:ext uri="{FF2B5EF4-FFF2-40B4-BE49-F238E27FC236}">
              <a16:creationId xmlns:a16="http://schemas.microsoft.com/office/drawing/2014/main" id="{21D32789-9545-4ECD-AF9A-2C028CFC3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7670" y="114299"/>
          <a:ext cx="2512695" cy="742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47627</xdr:colOff>
      <xdr:row>0</xdr:row>
      <xdr:rowOff>38102</xdr:rowOff>
    </xdr:from>
    <xdr:to>
      <xdr:col>1</xdr:col>
      <xdr:colOff>274321</xdr:colOff>
      <xdr:row>3</xdr:row>
      <xdr:rowOff>148464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355A41-0205-49F3-B37B-5DEFBA0BC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7" y="38102"/>
          <a:ext cx="1986914" cy="773302"/>
        </a:xfrm>
        <a:prstGeom prst="rect">
          <a:avLst/>
        </a:prstGeom>
      </xdr:spPr>
    </xdr:pic>
    <xdr:clientData/>
  </xdr:twoCellAnchor>
  <xdr:twoCellAnchor>
    <xdr:from>
      <xdr:col>1</xdr:col>
      <xdr:colOff>6286499</xdr:colOff>
      <xdr:row>0</xdr:row>
      <xdr:rowOff>95250</xdr:rowOff>
    </xdr:from>
    <xdr:to>
      <xdr:col>2</xdr:col>
      <xdr:colOff>1809749</xdr:colOff>
      <xdr:row>3</xdr:row>
      <xdr:rowOff>152400</xdr:rowOff>
    </xdr:to>
    <xdr:pic>
      <xdr:nvPicPr>
        <xdr:cNvPr id="3" name="Imagen 13" descr="LOGO INCUFIDEZ">
          <a:extLst>
            <a:ext uri="{FF2B5EF4-FFF2-40B4-BE49-F238E27FC236}">
              <a16:creationId xmlns:a16="http://schemas.microsoft.com/office/drawing/2014/main" id="{648B8F31-24C8-477B-BDF0-D4265419D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19" y="95250"/>
          <a:ext cx="242697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</xdr:colOff>
      <xdr:row>0</xdr:row>
      <xdr:rowOff>0</xdr:rowOff>
    </xdr:from>
    <xdr:to>
      <xdr:col>0</xdr:col>
      <xdr:colOff>1722120</xdr:colOff>
      <xdr:row>3</xdr:row>
      <xdr:rowOff>198628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9058D8-7340-4164-B908-BCC8003B6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" y="0"/>
          <a:ext cx="1663065" cy="861568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114300</xdr:rowOff>
    </xdr:from>
    <xdr:to>
      <xdr:col>2</xdr:col>
      <xdr:colOff>1962150</xdr:colOff>
      <xdr:row>3</xdr:row>
      <xdr:rowOff>123825</xdr:rowOff>
    </xdr:to>
    <xdr:pic>
      <xdr:nvPicPr>
        <xdr:cNvPr id="3" name="Imagen 13" descr="LOGO INCUFIDEZ">
          <a:extLst>
            <a:ext uri="{FF2B5EF4-FFF2-40B4-BE49-F238E27FC236}">
              <a16:creationId xmlns:a16="http://schemas.microsoft.com/office/drawing/2014/main" id="{39F183DB-3ABE-4E1A-8B1D-7CDDAF97C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8740" y="114300"/>
          <a:ext cx="1657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99061</xdr:colOff>
      <xdr:row>0</xdr:row>
      <xdr:rowOff>9525</xdr:rowOff>
    </xdr:from>
    <xdr:to>
      <xdr:col>0</xdr:col>
      <xdr:colOff>2066831</xdr:colOff>
      <xdr:row>3</xdr:row>
      <xdr:rowOff>125730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15C7D5-4BEA-40D1-A682-64096F782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9525"/>
          <a:ext cx="1967770" cy="664845"/>
        </a:xfrm>
        <a:prstGeom prst="rect">
          <a:avLst/>
        </a:prstGeom>
      </xdr:spPr>
    </xdr:pic>
    <xdr:clientData/>
  </xdr:twoCellAnchor>
  <xdr:twoCellAnchor>
    <xdr:from>
      <xdr:col>1</xdr:col>
      <xdr:colOff>666750</xdr:colOff>
      <xdr:row>0</xdr:row>
      <xdr:rowOff>161925</xdr:rowOff>
    </xdr:from>
    <xdr:to>
      <xdr:col>2</xdr:col>
      <xdr:colOff>1447800</xdr:colOff>
      <xdr:row>3</xdr:row>
      <xdr:rowOff>114300</xdr:rowOff>
    </xdr:to>
    <xdr:pic>
      <xdr:nvPicPr>
        <xdr:cNvPr id="3" name="Imagen 13" descr="LOGO INCUFIDEZ">
          <a:extLst>
            <a:ext uri="{FF2B5EF4-FFF2-40B4-BE49-F238E27FC236}">
              <a16:creationId xmlns:a16="http://schemas.microsoft.com/office/drawing/2014/main" id="{3E59750E-E586-439D-95AA-77F82405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9310" y="161925"/>
          <a:ext cx="219837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228601</xdr:rowOff>
    </xdr:from>
    <xdr:to>
      <xdr:col>1</xdr:col>
      <xdr:colOff>861680</xdr:colOff>
      <xdr:row>5</xdr:row>
      <xdr:rowOff>125730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F02E25-4F7A-4E7E-89FC-030A66E55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228601"/>
          <a:ext cx="2614279" cy="857249"/>
        </a:xfrm>
        <a:prstGeom prst="rect">
          <a:avLst/>
        </a:prstGeom>
      </xdr:spPr>
    </xdr:pic>
    <xdr:clientData/>
  </xdr:twoCellAnchor>
  <xdr:oneCellAnchor>
    <xdr:from>
      <xdr:col>1</xdr:col>
      <xdr:colOff>1270791</xdr:colOff>
      <xdr:row>14</xdr:row>
      <xdr:rowOff>240798</xdr:rowOff>
    </xdr:from>
    <xdr:ext cx="4545027" cy="1031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DFD9BFE9-F38E-4385-A276-8B92E756A2D9}"/>
            </a:ext>
          </a:extLst>
        </xdr:cNvPr>
        <xdr:cNvSpPr/>
      </xdr:nvSpPr>
      <xdr:spPr>
        <a:xfrm>
          <a:off x="3099591" y="4096518"/>
          <a:ext cx="4545027" cy="1031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6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 NO APLICA "</a:t>
          </a:r>
        </a:p>
      </xdr:txBody>
    </xdr:sp>
    <xdr:clientData/>
  </xdr:oneCellAnchor>
  <xdr:twoCellAnchor>
    <xdr:from>
      <xdr:col>5</xdr:col>
      <xdr:colOff>171450</xdr:colOff>
      <xdr:row>0</xdr:row>
      <xdr:rowOff>219075</xdr:rowOff>
    </xdr:from>
    <xdr:to>
      <xdr:col>6</xdr:col>
      <xdr:colOff>1076325</xdr:colOff>
      <xdr:row>4</xdr:row>
      <xdr:rowOff>85725</xdr:rowOff>
    </xdr:to>
    <xdr:pic>
      <xdr:nvPicPr>
        <xdr:cNvPr id="4" name="Imagen 13" descr="LOGO INCUFIDEZ">
          <a:extLst>
            <a:ext uri="{FF2B5EF4-FFF2-40B4-BE49-F238E27FC236}">
              <a16:creationId xmlns:a16="http://schemas.microsoft.com/office/drawing/2014/main" id="{66DAE88F-3BFA-48F6-8E29-784D1BAC3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9610" y="219075"/>
          <a:ext cx="25050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view="pageBreakPreview" zoomScaleNormal="100" zoomScaleSheetLayoutView="100" workbookViewId="0">
      <selection activeCell="B33" sqref="B33"/>
    </sheetView>
  </sheetViews>
  <sheetFormatPr baseColWidth="10" defaultRowHeight="14.4"/>
  <cols>
    <col min="1" max="1" width="25.6640625" style="1" customWidth="1"/>
    <col min="2" max="2" width="100.6640625" customWidth="1"/>
    <col min="3" max="3" width="30.6640625" customWidth="1"/>
  </cols>
  <sheetData>
    <row r="1" spans="1:3" ht="18" customHeight="1">
      <c r="A1" s="16" t="s">
        <v>6</v>
      </c>
      <c r="B1" s="17"/>
      <c r="C1" s="18"/>
    </row>
    <row r="2" spans="1:3" ht="18" customHeight="1">
      <c r="A2" s="19" t="s">
        <v>7</v>
      </c>
      <c r="B2" s="20"/>
      <c r="C2" s="21"/>
    </row>
    <row r="3" spans="1:3" ht="18" customHeight="1">
      <c r="A3" s="19" t="s">
        <v>4</v>
      </c>
      <c r="B3" s="20"/>
      <c r="C3" s="21"/>
    </row>
    <row r="4" spans="1:3" ht="18.600000000000001" thickBot="1">
      <c r="A4" s="23" t="s">
        <v>0</v>
      </c>
      <c r="B4" s="24"/>
      <c r="C4" s="25"/>
    </row>
    <row r="5" spans="1:3" s="2" customFormat="1" ht="39.75" customHeight="1" thickBot="1">
      <c r="A5" s="8" t="s">
        <v>3</v>
      </c>
      <c r="B5" s="8" t="s">
        <v>1</v>
      </c>
      <c r="C5" s="6" t="s">
        <v>5</v>
      </c>
    </row>
    <row r="6" spans="1:3">
      <c r="A6" s="3"/>
      <c r="B6" s="4"/>
      <c r="C6" s="7"/>
    </row>
    <row r="7" spans="1:3">
      <c r="A7" s="3"/>
      <c r="B7" s="4"/>
      <c r="C7" s="7"/>
    </row>
    <row r="8" spans="1:3">
      <c r="A8" s="12">
        <v>1231</v>
      </c>
      <c r="B8" s="9" t="s">
        <v>8</v>
      </c>
      <c r="C8" s="10">
        <v>117789575</v>
      </c>
    </row>
    <row r="9" spans="1:3">
      <c r="A9" s="12">
        <v>1233</v>
      </c>
      <c r="B9" s="9" t="s">
        <v>9</v>
      </c>
      <c r="C9" s="10">
        <v>52637607</v>
      </c>
    </row>
    <row r="10" spans="1:3">
      <c r="A10" s="12">
        <v>1235</v>
      </c>
      <c r="B10" s="9" t="s">
        <v>10</v>
      </c>
      <c r="C10" s="10">
        <v>37855689</v>
      </c>
    </row>
    <row r="11" spans="1:3">
      <c r="A11" s="3"/>
      <c r="B11" s="4"/>
      <c r="C11" s="7"/>
    </row>
    <row r="12" spans="1:3">
      <c r="A12" s="3"/>
      <c r="B12" s="4"/>
      <c r="C12" s="7"/>
    </row>
    <row r="13" spans="1:3">
      <c r="A13" s="3"/>
      <c r="B13" s="4"/>
      <c r="C13" s="7"/>
    </row>
    <row r="14" spans="1:3">
      <c r="A14" s="3"/>
      <c r="B14" s="4"/>
      <c r="C14" s="7"/>
    </row>
    <row r="15" spans="1:3">
      <c r="A15" s="3"/>
      <c r="B15" s="4"/>
      <c r="C15" s="7"/>
    </row>
    <row r="16" spans="1:3">
      <c r="A16" s="3"/>
      <c r="B16" s="4"/>
      <c r="C16" s="7"/>
    </row>
    <row r="17" spans="1:3">
      <c r="A17" s="3"/>
      <c r="B17" s="4"/>
      <c r="C17" s="7"/>
    </row>
    <row r="18" spans="1:3">
      <c r="A18" s="3"/>
      <c r="B18" s="4"/>
      <c r="C18" s="7"/>
    </row>
    <row r="19" spans="1:3">
      <c r="A19" s="3"/>
      <c r="B19" s="4"/>
      <c r="C19" s="7"/>
    </row>
    <row r="20" spans="1:3">
      <c r="A20" s="3"/>
      <c r="B20" s="4"/>
      <c r="C20" s="7"/>
    </row>
    <row r="21" spans="1:3">
      <c r="A21" s="3"/>
      <c r="B21" s="4"/>
      <c r="C21" s="7"/>
    </row>
    <row r="22" spans="1:3">
      <c r="A22" s="3"/>
      <c r="B22" s="4"/>
      <c r="C22" s="7"/>
    </row>
    <row r="23" spans="1:3" ht="15.75" customHeight="1">
      <c r="A23" s="3"/>
      <c r="B23" s="4"/>
      <c r="C23" s="7"/>
    </row>
    <row r="24" spans="1:3" ht="26.25" customHeight="1">
      <c r="A24" s="22" t="s">
        <v>2</v>
      </c>
      <c r="B24" s="22"/>
      <c r="C24" s="11">
        <f>SUM(C8:C23)</f>
        <v>208282871</v>
      </c>
    </row>
    <row r="25" spans="1:3" ht="26.25" customHeight="1">
      <c r="A25" s="13"/>
      <c r="B25" s="13"/>
      <c r="C25" s="14"/>
    </row>
    <row r="26" spans="1:3" ht="26.25" customHeight="1">
      <c r="A26" s="13"/>
      <c r="B26" s="13"/>
      <c r="C26" s="14"/>
    </row>
    <row r="27" spans="1:3" ht="26.25" customHeight="1">
      <c r="A27" s="13"/>
      <c r="B27" s="13"/>
      <c r="C27" s="14"/>
    </row>
    <row r="28" spans="1:3" ht="26.25" customHeight="1">
      <c r="A28" s="13"/>
      <c r="B28" s="13"/>
      <c r="C28" s="14"/>
    </row>
    <row r="29" spans="1:3" ht="26.25" customHeight="1">
      <c r="A29" s="13"/>
      <c r="B29" s="13"/>
      <c r="C29" s="14"/>
    </row>
    <row r="30" spans="1:3" ht="26.25" customHeight="1">
      <c r="A30" s="13"/>
      <c r="B30" s="13"/>
      <c r="C30" s="14"/>
    </row>
    <row r="31" spans="1:3" ht="26.25" customHeight="1">
      <c r="A31" s="13"/>
      <c r="B31" s="13"/>
      <c r="C31" s="14"/>
    </row>
    <row r="32" spans="1:3" ht="26.25" customHeight="1">
      <c r="A32" s="13"/>
      <c r="B32" s="13"/>
      <c r="C32" s="14"/>
    </row>
    <row r="33" spans="1:3" ht="26.25" customHeight="1">
      <c r="A33" s="13"/>
      <c r="B33" s="13"/>
      <c r="C33" s="14"/>
    </row>
    <row r="34" spans="1:3">
      <c r="C34" s="5"/>
    </row>
    <row r="35" spans="1:3">
      <c r="A35" s="15" t="s">
        <v>11</v>
      </c>
      <c r="B35" s="15"/>
      <c r="C35" s="15"/>
    </row>
    <row r="36" spans="1:3">
      <c r="A36" s="15"/>
      <c r="B36" s="15"/>
      <c r="C36" s="15"/>
    </row>
  </sheetData>
  <mergeCells count="6">
    <mergeCell ref="A35:C36"/>
    <mergeCell ref="A1:C1"/>
    <mergeCell ref="A2:C2"/>
    <mergeCell ref="A3:C3"/>
    <mergeCell ref="A24:B24"/>
    <mergeCell ref="A4:C4"/>
  </mergeCells>
  <printOptions horizontalCentered="1"/>
  <pageMargins left="1.1023622047244095" right="0.70866141732283472" top="0.74803149606299213" bottom="0.74803149606299213" header="0.31496062992125984" footer="0.31496062992125984"/>
  <pageSetup scale="68" orientation="landscape" r:id="rId1"/>
  <headerFooter>
    <oddFooter>&amp;R&amp;12Anexos/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9EFCA-0ABC-403C-AB44-025979C0AF44}">
  <dimension ref="A1:C164"/>
  <sheetViews>
    <sheetView topLeftCell="A141" workbookViewId="0">
      <selection sqref="A1:C163"/>
    </sheetView>
  </sheetViews>
  <sheetFormatPr baseColWidth="10" defaultRowHeight="14.4"/>
  <cols>
    <col min="1" max="1" width="25.6640625" customWidth="1"/>
    <col min="2" max="2" width="100.6640625" customWidth="1"/>
    <col min="3" max="3" width="30.6640625" customWidth="1"/>
  </cols>
  <sheetData>
    <row r="1" spans="1:3" ht="18">
      <c r="A1" s="26" t="s">
        <v>6</v>
      </c>
      <c r="B1" s="27"/>
      <c r="C1" s="28"/>
    </row>
    <row r="2" spans="1:3" ht="18">
      <c r="A2" s="23" t="s">
        <v>7</v>
      </c>
      <c r="B2" s="24"/>
      <c r="C2" s="25"/>
    </row>
    <row r="3" spans="1:3" ht="18">
      <c r="A3" s="23" t="s">
        <v>12</v>
      </c>
      <c r="B3" s="24"/>
      <c r="C3" s="25"/>
    </row>
    <row r="4" spans="1:3" ht="18">
      <c r="A4" s="23" t="s">
        <v>0</v>
      </c>
      <c r="B4" s="24"/>
      <c r="C4" s="25"/>
    </row>
    <row r="5" spans="1:3" ht="31.2">
      <c r="A5" s="29" t="s">
        <v>3</v>
      </c>
      <c r="B5" s="30" t="s">
        <v>1</v>
      </c>
      <c r="C5" s="31" t="s">
        <v>5</v>
      </c>
    </row>
    <row r="6" spans="1:3" ht="15.6">
      <c r="A6" s="32"/>
      <c r="B6" s="33"/>
      <c r="C6" s="34"/>
    </row>
    <row r="7" spans="1:3" ht="15.6">
      <c r="A7" s="35"/>
      <c r="B7" s="36"/>
      <c r="C7" s="37"/>
    </row>
    <row r="8" spans="1:3" ht="15.6">
      <c r="A8" s="38" t="s">
        <v>13</v>
      </c>
      <c r="B8" s="39" t="s">
        <v>14</v>
      </c>
      <c r="C8" s="40">
        <f>SUM(C11,C77,C102,C112,C117)</f>
        <v>15887742.579999998</v>
      </c>
    </row>
    <row r="9" spans="1:3" ht="15.6">
      <c r="A9" s="41"/>
      <c r="B9" s="42"/>
      <c r="C9" s="43"/>
    </row>
    <row r="10" spans="1:3" ht="15.6">
      <c r="A10" s="41"/>
      <c r="B10" s="42"/>
      <c r="C10" s="44"/>
    </row>
    <row r="11" spans="1:3" ht="15.6">
      <c r="A11" s="45" t="s">
        <v>15</v>
      </c>
      <c r="B11" s="46" t="s">
        <v>16</v>
      </c>
      <c r="C11" s="47">
        <f>SUM(C14,C33,C42,C67)</f>
        <v>5379316.8699999992</v>
      </c>
    </row>
    <row r="12" spans="1:3" ht="15.6">
      <c r="A12" s="41"/>
      <c r="B12" s="42"/>
      <c r="C12" s="44"/>
    </row>
    <row r="13" spans="1:3" ht="15.6">
      <c r="A13" s="41"/>
      <c r="B13" s="42"/>
      <c r="C13" s="44"/>
    </row>
    <row r="14" spans="1:3" ht="15.6">
      <c r="A14" s="48" t="s">
        <v>17</v>
      </c>
      <c r="B14" s="49" t="s">
        <v>18</v>
      </c>
      <c r="C14" s="50">
        <f>SUM(C15:C30)</f>
        <v>1207425.58</v>
      </c>
    </row>
    <row r="15" spans="1:3" ht="15.6">
      <c r="A15" s="51"/>
      <c r="B15" s="52" t="s">
        <v>19</v>
      </c>
      <c r="C15" s="53">
        <v>50520</v>
      </c>
    </row>
    <row r="16" spans="1:3" ht="15.6">
      <c r="A16" s="51"/>
      <c r="B16" s="52" t="s">
        <v>20</v>
      </c>
      <c r="C16" s="53">
        <v>24360</v>
      </c>
    </row>
    <row r="17" spans="1:3" ht="15.6">
      <c r="A17" s="51"/>
      <c r="B17" s="52" t="s">
        <v>21</v>
      </c>
      <c r="C17" s="53">
        <v>8120</v>
      </c>
    </row>
    <row r="18" spans="1:3" ht="15.6">
      <c r="A18" s="51"/>
      <c r="B18" s="52" t="s">
        <v>20</v>
      </c>
      <c r="C18" s="53">
        <v>24360</v>
      </c>
    </row>
    <row r="19" spans="1:3" ht="15.6">
      <c r="A19" s="51"/>
      <c r="B19" s="52" t="s">
        <v>22</v>
      </c>
      <c r="C19" s="53">
        <v>18560</v>
      </c>
    </row>
    <row r="20" spans="1:3" ht="15.6">
      <c r="A20" s="51"/>
      <c r="B20" s="52" t="s">
        <v>23</v>
      </c>
      <c r="C20" s="53">
        <v>48000</v>
      </c>
    </row>
    <row r="21" spans="1:3" ht="15.6">
      <c r="A21" s="51"/>
      <c r="B21" s="52" t="s">
        <v>24</v>
      </c>
      <c r="C21" s="53">
        <v>8923</v>
      </c>
    </row>
    <row r="22" spans="1:3" ht="15.6">
      <c r="A22" s="51"/>
      <c r="B22" s="54" t="s">
        <v>25</v>
      </c>
      <c r="C22" s="53">
        <v>838052</v>
      </c>
    </row>
    <row r="23" spans="1:3" ht="15.6">
      <c r="A23" s="51"/>
      <c r="B23" s="54" t="s">
        <v>26</v>
      </c>
      <c r="C23" s="53">
        <v>7076</v>
      </c>
    </row>
    <row r="24" spans="1:3" ht="15.6">
      <c r="A24" s="51"/>
      <c r="B24" s="54" t="s">
        <v>27</v>
      </c>
      <c r="C24" s="53">
        <v>8468</v>
      </c>
    </row>
    <row r="25" spans="1:3" ht="15.6">
      <c r="A25" s="51"/>
      <c r="B25" s="54" t="s">
        <v>28</v>
      </c>
      <c r="C25" s="53">
        <v>86072</v>
      </c>
    </row>
    <row r="26" spans="1:3" ht="15.6">
      <c r="A26" s="51"/>
      <c r="B26" s="54" t="s">
        <v>29</v>
      </c>
      <c r="C26" s="53">
        <v>27840</v>
      </c>
    </row>
    <row r="27" spans="1:3" ht="15.6">
      <c r="A27" s="51"/>
      <c r="B27" s="54" t="s">
        <v>30</v>
      </c>
      <c r="C27" s="53">
        <v>43500</v>
      </c>
    </row>
    <row r="28" spans="1:3" ht="15.6">
      <c r="A28" s="51"/>
      <c r="B28" s="54" t="s">
        <v>31</v>
      </c>
      <c r="C28" s="53">
        <v>4294.58</v>
      </c>
    </row>
    <row r="29" spans="1:3" ht="15.6">
      <c r="A29" s="51"/>
      <c r="B29" s="54" t="s">
        <v>32</v>
      </c>
      <c r="C29" s="53">
        <v>4060</v>
      </c>
    </row>
    <row r="30" spans="1:3" ht="15.6">
      <c r="A30" s="51"/>
      <c r="B30" s="54" t="s">
        <v>33</v>
      </c>
      <c r="C30" s="53">
        <v>5220</v>
      </c>
    </row>
    <row r="31" spans="1:3" ht="15.6">
      <c r="A31" s="55"/>
      <c r="B31" s="56"/>
      <c r="C31" s="57"/>
    </row>
    <row r="32" spans="1:3" ht="15.6">
      <c r="A32" s="55"/>
      <c r="B32" s="56"/>
      <c r="C32" s="57"/>
    </row>
    <row r="33" spans="1:3" ht="15.6">
      <c r="A33" s="58" t="s">
        <v>34</v>
      </c>
      <c r="B33" s="59" t="s">
        <v>35</v>
      </c>
      <c r="C33" s="60">
        <f>SUM(C34)</f>
        <v>35700</v>
      </c>
    </row>
    <row r="34" spans="1:3" ht="15.6">
      <c r="A34" s="61"/>
      <c r="B34" s="54" t="s">
        <v>36</v>
      </c>
      <c r="C34" s="53">
        <v>35700</v>
      </c>
    </row>
    <row r="35" spans="1:3" ht="15.6">
      <c r="A35" s="55"/>
      <c r="B35" s="56"/>
      <c r="C35" s="57"/>
    </row>
    <row r="36" spans="1:3" ht="15.6">
      <c r="A36" s="55"/>
      <c r="B36" s="56"/>
      <c r="C36" s="57"/>
    </row>
    <row r="37" spans="1:3" ht="15.6">
      <c r="A37" s="55"/>
      <c r="B37" s="56"/>
      <c r="C37" s="57"/>
    </row>
    <row r="38" spans="1:3" ht="15.6">
      <c r="A38" s="55"/>
      <c r="B38" s="56"/>
      <c r="C38" s="57"/>
    </row>
    <row r="39" spans="1:3" ht="15.6">
      <c r="A39" s="55"/>
      <c r="B39" s="56"/>
      <c r="C39" s="57"/>
    </row>
    <row r="40" spans="1:3" ht="15.6">
      <c r="A40" s="55"/>
      <c r="B40" s="56"/>
      <c r="C40" s="57"/>
    </row>
    <row r="41" spans="1:3" ht="15.6">
      <c r="A41" s="55"/>
      <c r="B41" s="56"/>
      <c r="C41" s="57"/>
    </row>
    <row r="42" spans="1:3" ht="15.6">
      <c r="A42" s="58" t="s">
        <v>37</v>
      </c>
      <c r="B42" s="59" t="s">
        <v>38</v>
      </c>
      <c r="C42" s="60">
        <f>SUM(C43:C65)</f>
        <v>2628300.2499999995</v>
      </c>
    </row>
    <row r="43" spans="1:3" ht="15.6">
      <c r="A43" s="51"/>
      <c r="B43" s="52" t="s">
        <v>39</v>
      </c>
      <c r="C43" s="53">
        <v>21800</v>
      </c>
    </row>
    <row r="44" spans="1:3" ht="15.6">
      <c r="A44" s="51"/>
      <c r="B44" s="52" t="s">
        <v>40</v>
      </c>
      <c r="C44" s="53">
        <v>16065</v>
      </c>
    </row>
    <row r="45" spans="1:3" ht="15.6">
      <c r="A45" s="51"/>
      <c r="B45" s="52" t="s">
        <v>41</v>
      </c>
      <c r="C45" s="53">
        <v>82360</v>
      </c>
    </row>
    <row r="46" spans="1:3" ht="15.6">
      <c r="A46" s="51"/>
      <c r="B46" s="52" t="s">
        <v>42</v>
      </c>
      <c r="C46" s="53">
        <v>34800</v>
      </c>
    </row>
    <row r="47" spans="1:3" ht="15.6">
      <c r="A47" s="51"/>
      <c r="B47" s="52" t="s">
        <v>43</v>
      </c>
      <c r="C47" s="53">
        <v>8200</v>
      </c>
    </row>
    <row r="48" spans="1:3" ht="15.6">
      <c r="A48" s="51"/>
      <c r="B48" s="52" t="s">
        <v>44</v>
      </c>
      <c r="C48" s="53">
        <v>34800</v>
      </c>
    </row>
    <row r="49" spans="1:3" ht="15.6">
      <c r="A49" s="51"/>
      <c r="B49" s="52" t="s">
        <v>45</v>
      </c>
      <c r="C49" s="53">
        <v>12000</v>
      </c>
    </row>
    <row r="50" spans="1:3" ht="15.6">
      <c r="A50" s="51"/>
      <c r="B50" s="52" t="s">
        <v>46</v>
      </c>
      <c r="C50" s="53">
        <v>14500</v>
      </c>
    </row>
    <row r="51" spans="1:3" ht="15.6">
      <c r="A51" s="51"/>
      <c r="B51" s="52" t="s">
        <v>47</v>
      </c>
      <c r="C51" s="53">
        <v>2136693</v>
      </c>
    </row>
    <row r="52" spans="1:3" ht="15.6">
      <c r="A52" s="51"/>
      <c r="B52" s="52" t="s">
        <v>48</v>
      </c>
      <c r="C52" s="53">
        <v>18560</v>
      </c>
    </row>
    <row r="53" spans="1:3" ht="15.6">
      <c r="A53" s="51"/>
      <c r="B53" s="52" t="s">
        <v>49</v>
      </c>
      <c r="C53" s="53">
        <v>3172.6</v>
      </c>
    </row>
    <row r="54" spans="1:3" ht="15.6">
      <c r="A54" s="51"/>
      <c r="B54" s="52" t="s">
        <v>50</v>
      </c>
      <c r="C54" s="53">
        <v>14782.55</v>
      </c>
    </row>
    <row r="55" spans="1:3" ht="15.6">
      <c r="A55" s="51"/>
      <c r="B55" s="52" t="s">
        <v>50</v>
      </c>
      <c r="C55" s="53">
        <v>14782.55</v>
      </c>
    </row>
    <row r="56" spans="1:3" ht="15.6">
      <c r="A56" s="51"/>
      <c r="B56" s="52" t="s">
        <v>51</v>
      </c>
      <c r="C56" s="53">
        <v>16356</v>
      </c>
    </row>
    <row r="57" spans="1:3" ht="15.6">
      <c r="A57" s="51"/>
      <c r="B57" s="52" t="s">
        <v>50</v>
      </c>
      <c r="C57" s="53">
        <v>14782.55</v>
      </c>
    </row>
    <row r="58" spans="1:3" ht="15.6">
      <c r="A58" s="51"/>
      <c r="B58" s="52" t="s">
        <v>51</v>
      </c>
      <c r="C58" s="53">
        <v>16356</v>
      </c>
    </row>
    <row r="59" spans="1:3" ht="15.6">
      <c r="A59" s="51"/>
      <c r="B59" s="52" t="s">
        <v>52</v>
      </c>
      <c r="C59" s="53">
        <v>44080</v>
      </c>
    </row>
    <row r="60" spans="1:3" ht="15.6">
      <c r="A60" s="51"/>
      <c r="B60" s="52" t="s">
        <v>53</v>
      </c>
      <c r="C60" s="53">
        <v>39440</v>
      </c>
    </row>
    <row r="61" spans="1:3" ht="15.6">
      <c r="A61" s="51"/>
      <c r="B61" s="52" t="s">
        <v>54</v>
      </c>
      <c r="C61" s="53">
        <v>32480</v>
      </c>
    </row>
    <row r="62" spans="1:3" ht="15.6">
      <c r="A62" s="51"/>
      <c r="B62" s="52" t="s">
        <v>55</v>
      </c>
      <c r="C62" s="53">
        <v>4150</v>
      </c>
    </row>
    <row r="63" spans="1:3" ht="15.6">
      <c r="A63" s="51"/>
      <c r="B63" s="52" t="s">
        <v>56</v>
      </c>
      <c r="C63" s="53">
        <v>12992</v>
      </c>
    </row>
    <row r="64" spans="1:3" ht="15.6">
      <c r="A64" s="51"/>
      <c r="B64" s="52" t="s">
        <v>51</v>
      </c>
      <c r="C64" s="53">
        <v>14848</v>
      </c>
    </row>
    <row r="65" spans="1:3" ht="15.6">
      <c r="A65" s="51"/>
      <c r="B65" s="52" t="s">
        <v>57</v>
      </c>
      <c r="C65" s="53">
        <v>20300</v>
      </c>
    </row>
    <row r="66" spans="1:3" ht="15.6">
      <c r="A66" s="55"/>
      <c r="B66" s="56"/>
      <c r="C66" s="57"/>
    </row>
    <row r="67" spans="1:3" ht="15.6">
      <c r="A67" s="58" t="s">
        <v>58</v>
      </c>
      <c r="B67" s="59" t="s">
        <v>59</v>
      </c>
      <c r="C67" s="60">
        <f>SUM(C68:C75)</f>
        <v>1507891.04</v>
      </c>
    </row>
    <row r="68" spans="1:3" ht="15.6">
      <c r="A68" s="51"/>
      <c r="B68" s="52" t="s">
        <v>60</v>
      </c>
      <c r="C68" s="53">
        <v>8120</v>
      </c>
    </row>
    <row r="69" spans="1:3" ht="15.6">
      <c r="A69" s="51"/>
      <c r="B69" s="52" t="s">
        <v>61</v>
      </c>
      <c r="C69" s="53">
        <v>208400</v>
      </c>
    </row>
    <row r="70" spans="1:3" ht="15.6">
      <c r="A70" s="51"/>
      <c r="B70" s="52" t="s">
        <v>62</v>
      </c>
      <c r="C70" s="53">
        <v>17203</v>
      </c>
    </row>
    <row r="71" spans="1:3" ht="15.6">
      <c r="A71" s="51"/>
      <c r="B71" s="52" t="s">
        <v>63</v>
      </c>
      <c r="C71" s="53">
        <v>39500</v>
      </c>
    </row>
    <row r="72" spans="1:3" ht="15.6">
      <c r="A72" s="51"/>
      <c r="B72" s="52" t="s">
        <v>64</v>
      </c>
      <c r="C72" s="53">
        <v>11500</v>
      </c>
    </row>
    <row r="73" spans="1:3" ht="15.6">
      <c r="A73" s="51"/>
      <c r="B73" s="54" t="s">
        <v>65</v>
      </c>
      <c r="C73" s="53">
        <v>461418</v>
      </c>
    </row>
    <row r="74" spans="1:3" ht="15.6">
      <c r="A74" s="51"/>
      <c r="B74" s="54" t="s">
        <v>66</v>
      </c>
      <c r="C74" s="53">
        <v>563603.19999999995</v>
      </c>
    </row>
    <row r="75" spans="1:3" ht="15.6">
      <c r="A75" s="51"/>
      <c r="B75" s="54" t="s">
        <v>65</v>
      </c>
      <c r="C75" s="53">
        <v>198146.84</v>
      </c>
    </row>
    <row r="76" spans="1:3" ht="15.6">
      <c r="A76" s="55"/>
      <c r="B76" s="56"/>
      <c r="C76" s="57"/>
    </row>
    <row r="77" spans="1:3" ht="15.6">
      <c r="A77" s="45" t="s">
        <v>67</v>
      </c>
      <c r="B77" s="62" t="s">
        <v>68</v>
      </c>
      <c r="C77" s="63">
        <f>SUM(C79,C82,C92,C96)</f>
        <v>3589331</v>
      </c>
    </row>
    <row r="78" spans="1:3" ht="15.6">
      <c r="A78" s="55"/>
      <c r="B78" s="56"/>
      <c r="C78" s="57"/>
    </row>
    <row r="79" spans="1:3" ht="15.6">
      <c r="A79" s="58" t="s">
        <v>69</v>
      </c>
      <c r="B79" s="59" t="s">
        <v>70</v>
      </c>
      <c r="C79" s="60">
        <f>SUM(C80)</f>
        <v>285258</v>
      </c>
    </row>
    <row r="80" spans="1:3" ht="15.6">
      <c r="A80" s="51"/>
      <c r="B80" s="54" t="s">
        <v>70</v>
      </c>
      <c r="C80" s="53">
        <v>285258</v>
      </c>
    </row>
    <row r="81" spans="1:3" ht="15.6">
      <c r="A81" s="55"/>
      <c r="B81" s="56"/>
      <c r="C81" s="57"/>
    </row>
    <row r="82" spans="1:3" ht="15.6">
      <c r="A82" s="58" t="s">
        <v>71</v>
      </c>
      <c r="B82" s="59" t="s">
        <v>72</v>
      </c>
      <c r="C82" s="60">
        <f>SUM(C83:C90)</f>
        <v>2753635</v>
      </c>
    </row>
    <row r="83" spans="1:3" ht="15.6">
      <c r="A83" s="51"/>
      <c r="B83" s="52" t="s">
        <v>73</v>
      </c>
      <c r="C83" s="53">
        <v>130000</v>
      </c>
    </row>
    <row r="84" spans="1:3" ht="15.6">
      <c r="A84" s="51"/>
      <c r="B84" s="52" t="s">
        <v>74</v>
      </c>
      <c r="C84" s="53">
        <v>149514</v>
      </c>
    </row>
    <row r="85" spans="1:3" ht="15.6">
      <c r="A85" s="51"/>
      <c r="B85" s="52" t="s">
        <v>75</v>
      </c>
      <c r="C85" s="53">
        <v>232000</v>
      </c>
    </row>
    <row r="86" spans="1:3" ht="15.6">
      <c r="A86" s="51"/>
      <c r="B86" s="52" t="s">
        <v>76</v>
      </c>
      <c r="C86" s="53">
        <v>252880</v>
      </c>
    </row>
    <row r="87" spans="1:3" ht="15.6">
      <c r="A87" s="51"/>
      <c r="B87" s="54" t="s">
        <v>72</v>
      </c>
      <c r="C87" s="53">
        <v>888633</v>
      </c>
    </row>
    <row r="88" spans="1:3" ht="15.6">
      <c r="A88" s="51"/>
      <c r="B88" s="54" t="s">
        <v>77</v>
      </c>
      <c r="C88" s="53">
        <v>231768</v>
      </c>
    </row>
    <row r="89" spans="1:3" ht="15.6">
      <c r="A89" s="51"/>
      <c r="B89" s="54" t="s">
        <v>78</v>
      </c>
      <c r="C89" s="53">
        <v>742400</v>
      </c>
    </row>
    <row r="90" spans="1:3" ht="15.6">
      <c r="A90" s="51"/>
      <c r="B90" s="54" t="s">
        <v>78</v>
      </c>
      <c r="C90" s="53">
        <v>126440</v>
      </c>
    </row>
    <row r="91" spans="1:3" ht="15.6">
      <c r="A91" s="55"/>
      <c r="B91" s="56"/>
      <c r="C91" s="57"/>
    </row>
    <row r="92" spans="1:3" ht="15.6">
      <c r="A92" s="58" t="s">
        <v>79</v>
      </c>
      <c r="B92" s="59" t="s">
        <v>80</v>
      </c>
      <c r="C92" s="60">
        <f>SUM(C93:C94)</f>
        <v>228147</v>
      </c>
    </row>
    <row r="93" spans="1:3" ht="15.6">
      <c r="A93" s="51"/>
      <c r="B93" s="52" t="s">
        <v>81</v>
      </c>
      <c r="C93" s="53">
        <v>44080</v>
      </c>
    </row>
    <row r="94" spans="1:3" ht="15.6">
      <c r="A94" s="51"/>
      <c r="B94" s="54" t="s">
        <v>80</v>
      </c>
      <c r="C94" s="53">
        <v>184067</v>
      </c>
    </row>
    <row r="95" spans="1:3" ht="15.6">
      <c r="A95" s="55"/>
      <c r="B95" s="64"/>
      <c r="C95" s="57"/>
    </row>
    <row r="96" spans="1:3" ht="15.6">
      <c r="A96" s="58" t="s">
        <v>82</v>
      </c>
      <c r="B96" s="59" t="s">
        <v>83</v>
      </c>
      <c r="C96" s="60">
        <f>SUM(C97:C99)</f>
        <v>322291</v>
      </c>
    </row>
    <row r="97" spans="1:3" ht="15.6">
      <c r="A97" s="51"/>
      <c r="B97" s="52" t="s">
        <v>84</v>
      </c>
      <c r="C97" s="53">
        <v>28304</v>
      </c>
    </row>
    <row r="98" spans="1:3" ht="15.6">
      <c r="A98" s="51"/>
      <c r="B98" s="52" t="s">
        <v>85</v>
      </c>
      <c r="C98" s="53">
        <v>48720</v>
      </c>
    </row>
    <row r="99" spans="1:3" ht="15.6">
      <c r="A99" s="51"/>
      <c r="B99" s="52" t="s">
        <v>83</v>
      </c>
      <c r="C99" s="53">
        <v>245267</v>
      </c>
    </row>
    <row r="100" spans="1:3" ht="15.6">
      <c r="A100" s="55"/>
      <c r="B100" s="64"/>
      <c r="C100" s="57"/>
    </row>
    <row r="101" spans="1:3" ht="15.6">
      <c r="A101" s="55"/>
      <c r="B101" s="56"/>
      <c r="C101" s="57"/>
    </row>
    <row r="102" spans="1:3" ht="15.6">
      <c r="A102" s="45" t="s">
        <v>86</v>
      </c>
      <c r="B102" s="62" t="s">
        <v>87</v>
      </c>
      <c r="C102" s="63">
        <f>SUM(C104,C107)</f>
        <v>181937</v>
      </c>
    </row>
    <row r="103" spans="1:3" ht="15.6">
      <c r="A103" s="65"/>
      <c r="B103" s="66"/>
      <c r="C103" s="67"/>
    </row>
    <row r="104" spans="1:3" ht="15.6">
      <c r="A104" s="58" t="s">
        <v>88</v>
      </c>
      <c r="B104" s="59" t="s">
        <v>89</v>
      </c>
      <c r="C104" s="60">
        <f>SUM(C105)</f>
        <v>178573</v>
      </c>
    </row>
    <row r="105" spans="1:3" ht="15.6">
      <c r="A105" s="61"/>
      <c r="B105" s="54" t="s">
        <v>89</v>
      </c>
      <c r="C105" s="53">
        <v>178573</v>
      </c>
    </row>
    <row r="106" spans="1:3" ht="15.6">
      <c r="A106" s="68"/>
      <c r="B106" s="56"/>
      <c r="C106" s="57"/>
    </row>
    <row r="107" spans="1:3" ht="15.6">
      <c r="A107" s="58" t="s">
        <v>90</v>
      </c>
      <c r="B107" s="59" t="s">
        <v>91</v>
      </c>
      <c r="C107" s="60">
        <f>SUM(C108)</f>
        <v>3364</v>
      </c>
    </row>
    <row r="108" spans="1:3" ht="15.6">
      <c r="A108" s="61"/>
      <c r="B108" s="54" t="s">
        <v>91</v>
      </c>
      <c r="C108" s="53">
        <v>3364</v>
      </c>
    </row>
    <row r="109" spans="1:3" ht="15.6">
      <c r="A109" s="55"/>
      <c r="B109" s="56"/>
      <c r="C109" s="57"/>
    </row>
    <row r="110" spans="1:3" ht="15.6">
      <c r="A110" s="55"/>
      <c r="B110" s="56"/>
      <c r="C110" s="57"/>
    </row>
    <row r="111" spans="1:3" ht="15.6">
      <c r="A111" s="55"/>
      <c r="B111" s="56"/>
      <c r="C111" s="57"/>
    </row>
    <row r="112" spans="1:3" ht="15.6">
      <c r="A112" s="45" t="s">
        <v>92</v>
      </c>
      <c r="B112" s="62" t="s">
        <v>93</v>
      </c>
      <c r="C112" s="63">
        <f>SUM(C114)</f>
        <v>2390597</v>
      </c>
    </row>
    <row r="113" spans="1:3" ht="15.6">
      <c r="A113" s="55"/>
      <c r="B113" s="56"/>
      <c r="C113" s="57"/>
    </row>
    <row r="114" spans="1:3" ht="15.6">
      <c r="A114" s="58" t="s">
        <v>94</v>
      </c>
      <c r="B114" s="59" t="s">
        <v>95</v>
      </c>
      <c r="C114" s="60">
        <f>SUM(C115)</f>
        <v>2390597</v>
      </c>
    </row>
    <row r="115" spans="1:3" ht="15.6">
      <c r="A115" s="61"/>
      <c r="B115" s="52" t="s">
        <v>93</v>
      </c>
      <c r="C115" s="53">
        <f>104490+2286107</f>
        <v>2390597</v>
      </c>
    </row>
    <row r="116" spans="1:3" ht="15.6">
      <c r="A116" s="55"/>
      <c r="B116" s="56"/>
      <c r="C116" s="57"/>
    </row>
    <row r="117" spans="1:3" ht="15.6">
      <c r="A117" s="45" t="s">
        <v>96</v>
      </c>
      <c r="B117" s="62" t="s">
        <v>97</v>
      </c>
      <c r="C117" s="63">
        <f>SUM(C119,C122,C128,C132,C135,C148)</f>
        <v>4346560.71</v>
      </c>
    </row>
    <row r="118" spans="1:3" ht="15.6">
      <c r="A118" s="55"/>
      <c r="B118" s="56"/>
      <c r="C118" s="57"/>
    </row>
    <row r="119" spans="1:3" ht="15.6">
      <c r="A119" s="58" t="s">
        <v>98</v>
      </c>
      <c r="B119" s="59" t="s">
        <v>99</v>
      </c>
      <c r="C119" s="60">
        <f>SUM(C120)</f>
        <v>56200</v>
      </c>
    </row>
    <row r="120" spans="1:3" ht="15.6">
      <c r="A120" s="61"/>
      <c r="B120" s="54" t="s">
        <v>99</v>
      </c>
      <c r="C120" s="53">
        <v>56200</v>
      </c>
    </row>
    <row r="121" spans="1:3" ht="15.6">
      <c r="A121" s="68"/>
      <c r="B121" s="56"/>
      <c r="C121" s="57"/>
    </row>
    <row r="122" spans="1:3" ht="15.6">
      <c r="A122" s="58" t="s">
        <v>100</v>
      </c>
      <c r="B122" s="59" t="s">
        <v>101</v>
      </c>
      <c r="C122" s="60">
        <f>SUM(C123:C126)</f>
        <v>3393799.35</v>
      </c>
    </row>
    <row r="123" spans="1:3" ht="15.6">
      <c r="A123" s="61"/>
      <c r="B123" s="54" t="s">
        <v>101</v>
      </c>
      <c r="C123" s="53">
        <v>2732692</v>
      </c>
    </row>
    <row r="124" spans="1:3" ht="15.6">
      <c r="A124" s="61"/>
      <c r="B124" s="54" t="s">
        <v>102</v>
      </c>
      <c r="C124" s="53">
        <v>171102</v>
      </c>
    </row>
    <row r="125" spans="1:3" ht="15.6">
      <c r="A125" s="61"/>
      <c r="B125" s="54" t="s">
        <v>102</v>
      </c>
      <c r="C125" s="53">
        <v>465885.35</v>
      </c>
    </row>
    <row r="126" spans="1:3" ht="15.6">
      <c r="A126" s="61"/>
      <c r="B126" s="54" t="s">
        <v>103</v>
      </c>
      <c r="C126" s="53">
        <v>24120</v>
      </c>
    </row>
    <row r="127" spans="1:3" ht="15.6">
      <c r="A127" s="68"/>
      <c r="B127" s="56"/>
      <c r="C127" s="57"/>
    </row>
    <row r="128" spans="1:3" ht="15.6">
      <c r="A128" s="58" t="s">
        <v>104</v>
      </c>
      <c r="B128" s="59" t="s">
        <v>105</v>
      </c>
      <c r="C128" s="60">
        <f>SUM(C129:C130)</f>
        <v>25260</v>
      </c>
    </row>
    <row r="129" spans="1:3" ht="15.6">
      <c r="A129" s="61"/>
      <c r="B129" s="52" t="s">
        <v>105</v>
      </c>
      <c r="C129" s="53">
        <v>8000</v>
      </c>
    </row>
    <row r="130" spans="1:3" ht="15.6">
      <c r="A130" s="61"/>
      <c r="B130" s="52" t="s">
        <v>106</v>
      </c>
      <c r="C130" s="53">
        <v>17260</v>
      </c>
    </row>
    <row r="131" spans="1:3" ht="15.6">
      <c r="A131" s="68"/>
      <c r="B131" s="64"/>
      <c r="C131" s="57"/>
    </row>
    <row r="132" spans="1:3" ht="15.6">
      <c r="A132" s="58" t="s">
        <v>107</v>
      </c>
      <c r="B132" s="59" t="s">
        <v>108</v>
      </c>
      <c r="C132" s="60">
        <f>SUM(C133)</f>
        <v>65259</v>
      </c>
    </row>
    <row r="133" spans="1:3" ht="15.6">
      <c r="A133" s="61"/>
      <c r="B133" s="54" t="s">
        <v>108</v>
      </c>
      <c r="C133" s="53">
        <v>65259</v>
      </c>
    </row>
    <row r="134" spans="1:3" ht="15.6">
      <c r="A134" s="68"/>
      <c r="B134" s="56"/>
      <c r="C134" s="57"/>
    </row>
    <row r="135" spans="1:3" ht="15.6">
      <c r="A135" s="58" t="s">
        <v>109</v>
      </c>
      <c r="B135" s="59" t="s">
        <v>110</v>
      </c>
      <c r="C135" s="60">
        <f>SUM(C136:C138)</f>
        <v>472668</v>
      </c>
    </row>
    <row r="136" spans="1:3" ht="15.6">
      <c r="A136" s="61"/>
      <c r="B136" s="52" t="s">
        <v>111</v>
      </c>
      <c r="C136" s="53">
        <v>11600</v>
      </c>
    </row>
    <row r="137" spans="1:3" ht="15.6">
      <c r="A137" s="61"/>
      <c r="B137" s="54" t="s">
        <v>112</v>
      </c>
      <c r="C137" s="53">
        <v>454138</v>
      </c>
    </row>
    <row r="138" spans="1:3" ht="15.6">
      <c r="A138" s="61"/>
      <c r="B138" s="52" t="s">
        <v>113</v>
      </c>
      <c r="C138" s="53">
        <v>6930</v>
      </c>
    </row>
    <row r="139" spans="1:3" ht="15.6">
      <c r="A139" s="68"/>
      <c r="B139" s="56"/>
      <c r="C139" s="57"/>
    </row>
    <row r="140" spans="1:3" ht="15.6">
      <c r="A140" s="68"/>
      <c r="B140" s="56"/>
      <c r="C140" s="57"/>
    </row>
    <row r="141" spans="1:3" ht="15.6">
      <c r="A141" s="68"/>
      <c r="B141" s="56"/>
      <c r="C141" s="57"/>
    </row>
    <row r="142" spans="1:3" ht="15.6">
      <c r="A142" s="68"/>
      <c r="B142" s="56"/>
      <c r="C142" s="57"/>
    </row>
    <row r="143" spans="1:3" ht="15.6">
      <c r="A143" s="68"/>
      <c r="B143" s="56"/>
      <c r="C143" s="57"/>
    </row>
    <row r="144" spans="1:3" ht="15.6">
      <c r="A144" s="68"/>
      <c r="B144" s="56"/>
      <c r="C144" s="57"/>
    </row>
    <row r="145" spans="1:3" ht="15.6">
      <c r="A145" s="68"/>
      <c r="B145" s="56"/>
      <c r="C145" s="57"/>
    </row>
    <row r="146" spans="1:3" ht="15.6">
      <c r="A146" s="68"/>
      <c r="B146" s="56"/>
      <c r="C146" s="57"/>
    </row>
    <row r="147" spans="1:3" ht="15.6">
      <c r="A147" s="68"/>
      <c r="B147" s="56"/>
      <c r="C147" s="57"/>
    </row>
    <row r="148" spans="1:3" ht="15.6">
      <c r="A148" s="69" t="s">
        <v>114</v>
      </c>
      <c r="B148" s="59" t="s">
        <v>115</v>
      </c>
      <c r="C148" s="70">
        <f>SUM(C149:C155)</f>
        <v>333374.36</v>
      </c>
    </row>
    <row r="149" spans="1:3" ht="15.6">
      <c r="A149" s="71"/>
      <c r="B149" s="52" t="s">
        <v>116</v>
      </c>
      <c r="C149" s="72">
        <v>128598</v>
      </c>
    </row>
    <row r="150" spans="1:3" ht="15.6">
      <c r="A150" s="71"/>
      <c r="B150" s="52" t="s">
        <v>117</v>
      </c>
      <c r="C150" s="72">
        <v>5220</v>
      </c>
    </row>
    <row r="151" spans="1:3" ht="15.6">
      <c r="A151" s="71"/>
      <c r="B151" s="52" t="s">
        <v>118</v>
      </c>
      <c r="C151" s="72">
        <v>71000</v>
      </c>
    </row>
    <row r="152" spans="1:3" ht="15.6">
      <c r="A152" s="71"/>
      <c r="B152" s="52" t="s">
        <v>119</v>
      </c>
      <c r="C152" s="72">
        <v>52775</v>
      </c>
    </row>
    <row r="153" spans="1:3" ht="15.6">
      <c r="A153" s="73"/>
      <c r="B153" s="74" t="s">
        <v>115</v>
      </c>
      <c r="C153" s="75">
        <v>18221</v>
      </c>
    </row>
    <row r="154" spans="1:3" ht="15.6">
      <c r="A154" s="73"/>
      <c r="B154" s="74" t="s">
        <v>120</v>
      </c>
      <c r="C154" s="75">
        <v>45426.76</v>
      </c>
    </row>
    <row r="155" spans="1:3" ht="16.2" thickBot="1">
      <c r="A155" s="76"/>
      <c r="B155" s="77" t="s">
        <v>121</v>
      </c>
      <c r="C155" s="78">
        <v>12133.6</v>
      </c>
    </row>
    <row r="156" spans="1:3" ht="15.6">
      <c r="A156" s="68"/>
      <c r="B156" s="64"/>
      <c r="C156" s="79"/>
    </row>
    <row r="157" spans="1:3" ht="15.6">
      <c r="A157" s="68"/>
      <c r="B157" s="64"/>
      <c r="C157" s="79"/>
    </row>
    <row r="158" spans="1:3" ht="15.6">
      <c r="A158" s="68"/>
      <c r="B158" s="64"/>
      <c r="C158" s="79"/>
    </row>
    <row r="159" spans="1:3" ht="15.6">
      <c r="A159" s="80" t="s">
        <v>2</v>
      </c>
      <c r="B159" s="81"/>
      <c r="C159" s="82">
        <f>SUM(C11,C77,C102,C112,C117)</f>
        <v>15887742.579999998</v>
      </c>
    </row>
    <row r="160" spans="1:3">
      <c r="A160" s="83"/>
      <c r="B160" s="84"/>
      <c r="C160" s="85"/>
    </row>
    <row r="161" spans="1:3">
      <c r="A161" s="86"/>
      <c r="B161" s="87"/>
      <c r="C161" s="88"/>
    </row>
    <row r="162" spans="1:3">
      <c r="A162" s="89"/>
      <c r="B162" s="87"/>
      <c r="C162" s="88"/>
    </row>
    <row r="163" spans="1:3" ht="15" thickBot="1">
      <c r="A163" s="90"/>
      <c r="B163" s="91"/>
      <c r="C163" s="92"/>
    </row>
    <row r="164" spans="1:3" ht="15" thickTop="1"/>
  </sheetData>
  <mergeCells count="6">
    <mergeCell ref="A1:C1"/>
    <mergeCell ref="A2:C2"/>
    <mergeCell ref="A3:C3"/>
    <mergeCell ref="A4:C4"/>
    <mergeCell ref="A159:B159"/>
    <mergeCell ref="A161:C162"/>
  </mergeCells>
  <pageMargins left="0.70866141732283472" right="0.51181102362204722" top="0.74803149606299213" bottom="0.74803149606299213" header="0.31496062992125984" footer="0.31496062992125984"/>
  <pageSetup scale="75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167C3-48ED-4D8A-8302-BF9F5AC435BE}">
  <dimension ref="A1:C41"/>
  <sheetViews>
    <sheetView topLeftCell="A21" workbookViewId="0">
      <selection sqref="A1:C41"/>
    </sheetView>
  </sheetViews>
  <sheetFormatPr baseColWidth="10" defaultRowHeight="14.4"/>
  <cols>
    <col min="1" max="1" width="25.6640625" customWidth="1"/>
    <col min="2" max="2" width="100.6640625" customWidth="1"/>
    <col min="3" max="3" width="30.6640625" customWidth="1"/>
  </cols>
  <sheetData>
    <row r="1" spans="1:3" ht="17.399999999999999">
      <c r="A1" s="93" t="s">
        <v>6</v>
      </c>
      <c r="B1" s="93"/>
      <c r="C1" s="93"/>
    </row>
    <row r="2" spans="1:3" ht="17.399999999999999">
      <c r="A2" s="94" t="s">
        <v>7</v>
      </c>
      <c r="B2" s="94"/>
      <c r="C2" s="94"/>
    </row>
    <row r="3" spans="1:3" ht="17.399999999999999">
      <c r="A3" s="94" t="s">
        <v>122</v>
      </c>
      <c r="B3" s="94"/>
      <c r="C3" s="94"/>
    </row>
    <row r="4" spans="1:3" ht="17.399999999999999">
      <c r="A4" s="94" t="s">
        <v>0</v>
      </c>
      <c r="B4" s="94"/>
      <c r="C4" s="94"/>
    </row>
    <row r="5" spans="1:3" ht="31.2">
      <c r="A5" s="95" t="s">
        <v>3</v>
      </c>
      <c r="B5" s="95" t="s">
        <v>123</v>
      </c>
      <c r="C5" s="96" t="s">
        <v>5</v>
      </c>
    </row>
    <row r="6" spans="1:3">
      <c r="A6" s="97"/>
      <c r="B6" s="4"/>
      <c r="C6" s="98"/>
    </row>
    <row r="7" spans="1:3">
      <c r="A7" s="84"/>
      <c r="B7" s="99"/>
      <c r="C7" s="100"/>
    </row>
    <row r="8" spans="1:3">
      <c r="A8" s="99">
        <v>1251</v>
      </c>
      <c r="B8" s="99" t="s">
        <v>124</v>
      </c>
      <c r="C8" s="100">
        <f>SUM(C10:C16)</f>
        <v>54709</v>
      </c>
    </row>
    <row r="9" spans="1:3">
      <c r="A9" s="84"/>
      <c r="B9" s="99"/>
      <c r="C9" s="100"/>
    </row>
    <row r="10" spans="1:3">
      <c r="A10" s="84"/>
      <c r="B10" s="84" t="s">
        <v>125</v>
      </c>
      <c r="C10" s="101">
        <v>4849</v>
      </c>
    </row>
    <row r="11" spans="1:3">
      <c r="A11" s="84"/>
      <c r="B11" s="84" t="s">
        <v>126</v>
      </c>
      <c r="C11" s="101">
        <v>8014</v>
      </c>
    </row>
    <row r="12" spans="1:3">
      <c r="A12" s="84"/>
      <c r="B12" s="84" t="s">
        <v>127</v>
      </c>
      <c r="C12" s="101">
        <v>3816</v>
      </c>
    </row>
    <row r="13" spans="1:3">
      <c r="A13" s="84"/>
      <c r="B13" s="84" t="s">
        <v>128</v>
      </c>
      <c r="C13" s="101">
        <v>6357</v>
      </c>
    </row>
    <row r="14" spans="1:3">
      <c r="A14" s="84"/>
      <c r="B14" s="84" t="s">
        <v>127</v>
      </c>
      <c r="C14" s="101">
        <v>12909</v>
      </c>
    </row>
    <row r="15" spans="1:3">
      <c r="A15" s="84"/>
      <c r="B15" s="84" t="s">
        <v>129</v>
      </c>
      <c r="C15" s="101">
        <v>8788</v>
      </c>
    </row>
    <row r="16" spans="1:3">
      <c r="A16" s="84"/>
      <c r="B16" s="84" t="s">
        <v>130</v>
      </c>
      <c r="C16" s="101">
        <v>9976</v>
      </c>
    </row>
    <row r="17" spans="1:3">
      <c r="A17" s="84"/>
      <c r="B17" s="99"/>
      <c r="C17" s="101"/>
    </row>
    <row r="18" spans="1:3">
      <c r="A18" s="84"/>
      <c r="B18" s="99"/>
      <c r="C18" s="100"/>
    </row>
    <row r="19" spans="1:3">
      <c r="A19" s="99">
        <v>1259</v>
      </c>
      <c r="B19" s="99" t="s">
        <v>131</v>
      </c>
      <c r="C19" s="100">
        <f>SUM(C21:C25)</f>
        <v>4180000</v>
      </c>
    </row>
    <row r="20" spans="1:3">
      <c r="A20" s="84"/>
      <c r="B20" s="99"/>
      <c r="C20" s="101"/>
    </row>
    <row r="21" spans="1:3">
      <c r="A21" s="84"/>
      <c r="B21" s="84" t="s">
        <v>132</v>
      </c>
      <c r="C21" s="101">
        <v>1175000</v>
      </c>
    </row>
    <row r="22" spans="1:3">
      <c r="A22" s="84"/>
      <c r="B22" s="84" t="s">
        <v>132</v>
      </c>
      <c r="C22" s="101">
        <v>1500000</v>
      </c>
    </row>
    <row r="23" spans="1:3">
      <c r="A23" s="84"/>
      <c r="B23" s="84" t="s">
        <v>132</v>
      </c>
      <c r="C23" s="101">
        <v>1175000</v>
      </c>
    </row>
    <row r="24" spans="1:3">
      <c r="A24" s="84"/>
      <c r="B24" s="84" t="s">
        <v>133</v>
      </c>
      <c r="C24" s="101">
        <v>320000</v>
      </c>
    </row>
    <row r="25" spans="1:3">
      <c r="A25" s="84"/>
      <c r="B25" s="84" t="s">
        <v>134</v>
      </c>
      <c r="C25" s="101">
        <v>10000</v>
      </c>
    </row>
    <row r="26" spans="1:3">
      <c r="A26" s="84"/>
      <c r="B26" s="84"/>
      <c r="C26" s="101"/>
    </row>
    <row r="27" spans="1:3">
      <c r="A27" s="84"/>
      <c r="B27" s="84"/>
      <c r="C27" s="101"/>
    </row>
    <row r="28" spans="1:3">
      <c r="A28" s="84"/>
      <c r="B28" s="84"/>
      <c r="C28" s="101"/>
    </row>
    <row r="29" spans="1:3" ht="15.6">
      <c r="A29" s="81" t="s">
        <v>135</v>
      </c>
      <c r="B29" s="81" t="s">
        <v>136</v>
      </c>
      <c r="C29" s="102">
        <f>SUM(C19,C8)</f>
        <v>4234709</v>
      </c>
    </row>
    <row r="30" spans="1:3">
      <c r="A30" s="103"/>
      <c r="B30" s="104"/>
      <c r="C30" s="104"/>
    </row>
    <row r="31" spans="1:3">
      <c r="A31" s="103"/>
      <c r="B31" s="104"/>
      <c r="C31" s="104"/>
    </row>
    <row r="32" spans="1:3">
      <c r="A32" s="103"/>
      <c r="B32" s="104"/>
      <c r="C32" s="104"/>
    </row>
    <row r="33" spans="1:3">
      <c r="A33" s="103"/>
      <c r="B33" s="104"/>
      <c r="C33" s="104"/>
    </row>
    <row r="34" spans="1:3">
      <c r="A34" s="103"/>
      <c r="B34" s="104"/>
      <c r="C34" s="104"/>
    </row>
    <row r="35" spans="1:3">
      <c r="A35" s="103"/>
      <c r="B35" s="104"/>
      <c r="C35" s="104"/>
    </row>
    <row r="36" spans="1:3">
      <c r="A36" s="103"/>
      <c r="B36" s="104"/>
      <c r="C36" s="104"/>
    </row>
    <row r="37" spans="1:3">
      <c r="A37" s="103"/>
      <c r="B37" s="104"/>
      <c r="C37" s="104"/>
    </row>
    <row r="38" spans="1:3">
      <c r="A38" s="105" t="s">
        <v>137</v>
      </c>
      <c r="B38" s="105"/>
      <c r="C38" s="105"/>
    </row>
    <row r="39" spans="1:3">
      <c r="A39" s="105"/>
      <c r="B39" s="105"/>
      <c r="C39" s="105"/>
    </row>
    <row r="40" spans="1:3">
      <c r="A40" s="103"/>
      <c r="B40" s="104"/>
      <c r="C40" s="104"/>
    </row>
    <row r="41" spans="1:3">
      <c r="A41" s="103"/>
      <c r="B41" s="104"/>
      <c r="C41" s="104"/>
    </row>
  </sheetData>
  <mergeCells count="6">
    <mergeCell ref="A1:C1"/>
    <mergeCell ref="A2:C2"/>
    <mergeCell ref="A3:C3"/>
    <mergeCell ref="A4:C4"/>
    <mergeCell ref="A29:B29"/>
    <mergeCell ref="A38:C39"/>
  </mergeCells>
  <pageMargins left="0.51181102362204722" right="0.51181102362204722" top="0.74803149606299213" bottom="0.74803149606299213" header="0.31496062992125984" footer="0.31496062992125984"/>
  <pageSetup scale="75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BF329-E145-47D5-A27B-8E71F6A5E54B}">
  <dimension ref="A1:C36"/>
  <sheetViews>
    <sheetView workbookViewId="0">
      <selection sqref="A1:C36"/>
    </sheetView>
  </sheetViews>
  <sheetFormatPr baseColWidth="10" defaultRowHeight="14.4"/>
  <cols>
    <col min="1" max="1" width="25.6640625" customWidth="1"/>
    <col min="2" max="2" width="100.6640625" customWidth="1"/>
    <col min="3" max="3" width="30.6640625" customWidth="1"/>
  </cols>
  <sheetData>
    <row r="1" spans="1:3" ht="17.399999999999999">
      <c r="A1" s="93" t="s">
        <v>6</v>
      </c>
      <c r="B1" s="93"/>
      <c r="C1" s="93"/>
    </row>
    <row r="2" spans="1:3" ht="17.399999999999999">
      <c r="A2" s="94" t="s">
        <v>7</v>
      </c>
      <c r="B2" s="94"/>
      <c r="C2" s="94"/>
    </row>
    <row r="3" spans="1:3" ht="17.399999999999999">
      <c r="A3" s="94" t="s">
        <v>138</v>
      </c>
      <c r="B3" s="94"/>
      <c r="C3" s="94"/>
    </row>
    <row r="4" spans="1:3" ht="17.399999999999999">
      <c r="A4" s="94" t="s">
        <v>0</v>
      </c>
      <c r="B4" s="94"/>
      <c r="C4" s="94"/>
    </row>
    <row r="5" spans="1:3" ht="31.2">
      <c r="A5" s="106" t="s">
        <v>139</v>
      </c>
      <c r="B5" s="106" t="s">
        <v>123</v>
      </c>
      <c r="C5" s="107" t="s">
        <v>5</v>
      </c>
    </row>
    <row r="6" spans="1:3">
      <c r="A6" s="108"/>
      <c r="B6" s="109"/>
      <c r="C6" s="110"/>
    </row>
    <row r="7" spans="1:3">
      <c r="A7" s="108"/>
      <c r="B7" s="109"/>
      <c r="C7" s="110"/>
    </row>
    <row r="8" spans="1:3">
      <c r="A8" s="84"/>
      <c r="B8" s="99"/>
      <c r="C8" s="111"/>
    </row>
    <row r="9" spans="1:3">
      <c r="A9" s="99">
        <v>1263</v>
      </c>
      <c r="B9" s="99" t="s">
        <v>140</v>
      </c>
      <c r="C9" s="111">
        <f>SUM(C11:C15)</f>
        <v>-2970785.7900000005</v>
      </c>
    </row>
    <row r="10" spans="1:3">
      <c r="A10" s="84"/>
      <c r="B10" s="99"/>
      <c r="C10" s="111"/>
    </row>
    <row r="11" spans="1:3">
      <c r="A11" s="84"/>
      <c r="B11" s="84" t="s">
        <v>16</v>
      </c>
      <c r="C11" s="112">
        <v>-856507.56</v>
      </c>
    </row>
    <row r="12" spans="1:3">
      <c r="A12" s="84"/>
      <c r="B12" s="84" t="s">
        <v>141</v>
      </c>
      <c r="C12" s="112">
        <v>-921948.77</v>
      </c>
    </row>
    <row r="13" spans="1:3">
      <c r="A13" s="84"/>
      <c r="B13" s="84" t="s">
        <v>87</v>
      </c>
      <c r="C13" s="112">
        <v>-11198.09</v>
      </c>
    </row>
    <row r="14" spans="1:3">
      <c r="A14" s="84"/>
      <c r="B14" s="84" t="s">
        <v>142</v>
      </c>
      <c r="C14" s="112">
        <v>-696924.52</v>
      </c>
    </row>
    <row r="15" spans="1:3">
      <c r="A15" s="84"/>
      <c r="B15" s="84" t="s">
        <v>97</v>
      </c>
      <c r="C15" s="112">
        <v>-484206.85</v>
      </c>
    </row>
    <row r="16" spans="1:3">
      <c r="A16" s="84"/>
      <c r="B16" s="99"/>
      <c r="C16" s="111"/>
    </row>
    <row r="17" spans="1:3">
      <c r="A17" s="99"/>
      <c r="B17" s="99"/>
      <c r="C17" s="111"/>
    </row>
    <row r="18" spans="1:3">
      <c r="A18" s="84"/>
      <c r="B18" s="84"/>
      <c r="C18" s="112"/>
    </row>
    <row r="19" spans="1:3">
      <c r="A19" s="84"/>
      <c r="B19" s="84"/>
      <c r="C19" s="112"/>
    </row>
    <row r="20" spans="1:3">
      <c r="A20" s="84"/>
      <c r="B20" s="84"/>
      <c r="C20" s="112"/>
    </row>
    <row r="21" spans="1:3">
      <c r="A21" s="84"/>
      <c r="B21" s="84"/>
      <c r="C21" s="112"/>
    </row>
    <row r="22" spans="1:3">
      <c r="A22" s="84"/>
      <c r="B22" s="84"/>
      <c r="C22" s="112"/>
    </row>
    <row r="23" spans="1:3">
      <c r="A23" s="84"/>
      <c r="B23" s="84"/>
      <c r="C23" s="112"/>
    </row>
    <row r="24" spans="1:3">
      <c r="A24" s="84"/>
      <c r="B24" s="84"/>
      <c r="C24" s="112"/>
    </row>
    <row r="25" spans="1:3">
      <c r="A25" s="84"/>
      <c r="B25" s="84"/>
      <c r="C25" s="112"/>
    </row>
    <row r="26" spans="1:3">
      <c r="A26" s="113" t="s">
        <v>135</v>
      </c>
      <c r="B26" s="114" t="s">
        <v>140</v>
      </c>
      <c r="C26" s="115">
        <f>SUM(C9)</f>
        <v>-2970785.7900000005</v>
      </c>
    </row>
    <row r="27" spans="1:3">
      <c r="A27" s="84"/>
      <c r="B27" s="84"/>
      <c r="C27" s="101"/>
    </row>
    <row r="28" spans="1:3">
      <c r="A28" s="84"/>
      <c r="B28" s="84"/>
      <c r="C28" s="101"/>
    </row>
    <row r="29" spans="1:3">
      <c r="A29" s="84"/>
      <c r="B29" s="84"/>
      <c r="C29" s="101"/>
    </row>
    <row r="30" spans="1:3">
      <c r="A30" s="116" t="s">
        <v>143</v>
      </c>
      <c r="B30" s="117"/>
      <c r="C30" s="117"/>
    </row>
    <row r="31" spans="1:3">
      <c r="A31" s="117"/>
      <c r="B31" s="117"/>
      <c r="C31" s="117"/>
    </row>
    <row r="32" spans="1:3">
      <c r="A32" s="84"/>
      <c r="B32" s="84"/>
      <c r="C32" s="101"/>
    </row>
    <row r="33" spans="1:3">
      <c r="A33" s="105"/>
      <c r="B33" s="105"/>
      <c r="C33" s="105"/>
    </row>
    <row r="34" spans="1:3">
      <c r="A34" s="105"/>
      <c r="B34" s="105"/>
      <c r="C34" s="105"/>
    </row>
    <row r="35" spans="1:3">
      <c r="A35" s="103"/>
      <c r="B35" s="104"/>
      <c r="C35" s="104"/>
    </row>
    <row r="36" spans="1:3">
      <c r="A36" s="103"/>
      <c r="B36" s="104"/>
      <c r="C36" s="104"/>
    </row>
  </sheetData>
  <mergeCells count="6">
    <mergeCell ref="A1:C1"/>
    <mergeCell ref="A2:C2"/>
    <mergeCell ref="A3:C3"/>
    <mergeCell ref="A4:C4"/>
    <mergeCell ref="A30:C31"/>
    <mergeCell ref="A33:C34"/>
  </mergeCells>
  <pageMargins left="0.70866141732283472" right="0.51181102362204722" top="0.74803149606299213" bottom="0.74803149606299213" header="0.31496062992125984" footer="0.31496062992125984"/>
  <pageSetup scale="70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B1266-FDB7-4B3D-8C53-4814E59F742D}">
  <dimension ref="A1:C35"/>
  <sheetViews>
    <sheetView tabSelected="1" workbookViewId="0">
      <selection sqref="A1:C35"/>
    </sheetView>
  </sheetViews>
  <sheetFormatPr baseColWidth="10" defaultRowHeight="14.4"/>
  <cols>
    <col min="1" max="1" width="76.44140625" customWidth="1"/>
    <col min="2" max="2" width="20.6640625" customWidth="1"/>
    <col min="3" max="3" width="25.44140625" customWidth="1"/>
  </cols>
  <sheetData>
    <row r="1" spans="1:3">
      <c r="A1" s="118" t="s">
        <v>6</v>
      </c>
      <c r="B1" s="119"/>
      <c r="C1" s="120"/>
    </row>
    <row r="2" spans="1:3">
      <c r="A2" s="121" t="s">
        <v>7</v>
      </c>
      <c r="B2" s="122"/>
      <c r="C2" s="123"/>
    </row>
    <row r="3" spans="1:3">
      <c r="A3" s="121" t="s">
        <v>144</v>
      </c>
      <c r="B3" s="122"/>
      <c r="C3" s="123"/>
    </row>
    <row r="4" spans="1:3" ht="15" thickBot="1">
      <c r="A4" s="124" t="s">
        <v>145</v>
      </c>
      <c r="B4" s="125"/>
      <c r="C4" s="126"/>
    </row>
    <row r="5" spans="1:3" ht="15" thickBot="1">
      <c r="A5" s="127"/>
      <c r="B5" s="127"/>
      <c r="C5" s="127"/>
    </row>
    <row r="6" spans="1:3" ht="15" thickBot="1">
      <c r="A6" s="128" t="s">
        <v>146</v>
      </c>
      <c r="B6" s="129" t="s">
        <v>147</v>
      </c>
      <c r="C6" s="129"/>
    </row>
    <row r="7" spans="1:3" ht="15" thickBot="1">
      <c r="A7" s="130"/>
      <c r="B7" s="131" t="s">
        <v>148</v>
      </c>
      <c r="C7" s="131" t="s">
        <v>149</v>
      </c>
    </row>
    <row r="8" spans="1:3">
      <c r="A8" s="132"/>
      <c r="B8" s="133"/>
      <c r="C8" s="134"/>
    </row>
    <row r="9" spans="1:3">
      <c r="A9" s="132"/>
      <c r="B9" s="133"/>
      <c r="C9" s="134"/>
    </row>
    <row r="10" spans="1:3">
      <c r="A10" s="135" t="s">
        <v>150</v>
      </c>
      <c r="B10" s="136" t="s">
        <v>151</v>
      </c>
      <c r="C10" s="137">
        <v>1782</v>
      </c>
    </row>
    <row r="11" spans="1:3">
      <c r="A11" s="135" t="s">
        <v>152</v>
      </c>
      <c r="B11" s="136" t="s">
        <v>153</v>
      </c>
      <c r="C11" s="137">
        <v>4037</v>
      </c>
    </row>
    <row r="12" spans="1:3">
      <c r="A12" s="135" t="s">
        <v>154</v>
      </c>
      <c r="B12" s="136" t="s">
        <v>153</v>
      </c>
      <c r="C12" s="137">
        <v>9233</v>
      </c>
    </row>
    <row r="13" spans="1:3">
      <c r="A13" s="135" t="s">
        <v>155</v>
      </c>
      <c r="B13" s="136" t="s">
        <v>153</v>
      </c>
      <c r="C13" s="137">
        <v>8776</v>
      </c>
    </row>
    <row r="14" spans="1:3">
      <c r="A14" s="135" t="s">
        <v>156</v>
      </c>
      <c r="B14" s="136" t="s">
        <v>153</v>
      </c>
      <c r="C14" s="137">
        <v>1081</v>
      </c>
    </row>
    <row r="15" spans="1:3">
      <c r="A15" s="135" t="s">
        <v>157</v>
      </c>
      <c r="B15" s="136" t="s">
        <v>153</v>
      </c>
      <c r="C15" s="137">
        <v>9420</v>
      </c>
    </row>
    <row r="16" spans="1:3">
      <c r="A16" s="135" t="s">
        <v>158</v>
      </c>
      <c r="B16" s="136" t="s">
        <v>153</v>
      </c>
      <c r="C16" s="137">
        <v>9411</v>
      </c>
    </row>
    <row r="17" spans="1:3">
      <c r="A17" s="135" t="s">
        <v>159</v>
      </c>
      <c r="B17" s="136" t="s">
        <v>153</v>
      </c>
      <c r="C17" s="138" t="s">
        <v>160</v>
      </c>
    </row>
    <row r="18" spans="1:3">
      <c r="A18" s="135" t="s">
        <v>161</v>
      </c>
      <c r="B18" s="136" t="s">
        <v>162</v>
      </c>
      <c r="C18" s="137">
        <v>8043</v>
      </c>
    </row>
    <row r="19" spans="1:3">
      <c r="A19" s="135" t="s">
        <v>163</v>
      </c>
      <c r="B19" s="136" t="s">
        <v>162</v>
      </c>
      <c r="C19" s="137">
        <v>5297</v>
      </c>
    </row>
    <row r="20" spans="1:3">
      <c r="A20" s="135" t="s">
        <v>164</v>
      </c>
      <c r="B20" s="136" t="s">
        <v>162</v>
      </c>
      <c r="C20" s="138" t="s">
        <v>165</v>
      </c>
    </row>
    <row r="21" spans="1:3">
      <c r="A21" s="135" t="s">
        <v>166</v>
      </c>
      <c r="B21" s="136" t="s">
        <v>162</v>
      </c>
      <c r="C21" s="138" t="s">
        <v>167</v>
      </c>
    </row>
    <row r="22" spans="1:3">
      <c r="A22" s="135" t="s">
        <v>168</v>
      </c>
      <c r="B22" s="136" t="s">
        <v>169</v>
      </c>
      <c r="C22" s="138" t="s">
        <v>170</v>
      </c>
    </row>
    <row r="23" spans="1:3">
      <c r="A23" s="132"/>
      <c r="B23" s="133"/>
      <c r="C23" s="134"/>
    </row>
    <row r="24" spans="1:3">
      <c r="A24" s="132"/>
      <c r="B24" s="133"/>
      <c r="C24" s="134"/>
    </row>
    <row r="25" spans="1:3">
      <c r="A25" s="132"/>
      <c r="B25" s="133"/>
      <c r="C25" s="134"/>
    </row>
    <row r="26" spans="1:3">
      <c r="A26" s="132"/>
      <c r="B26" s="133"/>
      <c r="C26" s="134"/>
    </row>
    <row r="27" spans="1:3">
      <c r="A27" s="132"/>
      <c r="B27" s="133"/>
      <c r="C27" s="134"/>
    </row>
    <row r="28" spans="1:3">
      <c r="A28" s="132"/>
      <c r="B28" s="133"/>
      <c r="C28" s="134"/>
    </row>
    <row r="29" spans="1:3">
      <c r="A29" s="132"/>
      <c r="B29" s="133"/>
      <c r="C29" s="134"/>
    </row>
    <row r="30" spans="1:3">
      <c r="A30" s="132"/>
      <c r="B30" s="133"/>
      <c r="C30" s="134"/>
    </row>
    <row r="31" spans="1:3">
      <c r="A31" s="132"/>
      <c r="B31" s="133"/>
      <c r="C31" s="134"/>
    </row>
    <row r="32" spans="1:3">
      <c r="A32" s="132"/>
      <c r="B32" s="133"/>
      <c r="C32" s="134"/>
    </row>
    <row r="33" spans="1:3">
      <c r="A33" s="132"/>
      <c r="B33" s="133"/>
      <c r="C33" s="134"/>
    </row>
    <row r="34" spans="1:3">
      <c r="A34" s="139"/>
      <c r="B34" s="139"/>
      <c r="C34" s="140"/>
    </row>
    <row r="35" spans="1:3">
      <c r="A35" s="139"/>
      <c r="B35" s="139"/>
      <c r="C35" s="140"/>
    </row>
  </sheetData>
  <mergeCells count="6">
    <mergeCell ref="A1:C1"/>
    <mergeCell ref="A2:C2"/>
    <mergeCell ref="A3:C3"/>
    <mergeCell ref="A4:C4"/>
    <mergeCell ref="A6:A7"/>
    <mergeCell ref="B6:C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5AD10-78A6-417F-9B9A-27BD67C4F7B5}">
  <dimension ref="A1:G31"/>
  <sheetViews>
    <sheetView workbookViewId="0">
      <selection sqref="A1:G31"/>
    </sheetView>
  </sheetViews>
  <sheetFormatPr baseColWidth="10" defaultRowHeight="14.4"/>
  <cols>
    <col min="1" max="1" width="26.6640625" customWidth="1"/>
    <col min="2" max="2" width="28" customWidth="1"/>
    <col min="3" max="4" width="20.6640625" customWidth="1"/>
    <col min="5" max="5" width="22.6640625" customWidth="1"/>
    <col min="6" max="6" width="23.33203125" customWidth="1"/>
    <col min="7" max="7" width="21.88671875" customWidth="1"/>
  </cols>
  <sheetData>
    <row r="1" spans="1:7" ht="21">
      <c r="A1" s="141" t="s">
        <v>6</v>
      </c>
      <c r="B1" s="142"/>
      <c r="C1" s="142"/>
      <c r="D1" s="142"/>
      <c r="E1" s="142"/>
      <c r="F1" s="142"/>
      <c r="G1" s="143"/>
    </row>
    <row r="2" spans="1:7" ht="21">
      <c r="A2" s="144" t="s">
        <v>7</v>
      </c>
      <c r="B2" s="145"/>
      <c r="C2" s="145"/>
      <c r="D2" s="145"/>
      <c r="E2" s="145"/>
      <c r="F2" s="145"/>
      <c r="G2" s="146"/>
    </row>
    <row r="3" spans="1:7" ht="21">
      <c r="A3" s="147" t="s">
        <v>171</v>
      </c>
      <c r="B3" s="148"/>
      <c r="C3" s="148"/>
      <c r="D3" s="148"/>
      <c r="E3" s="148"/>
      <c r="F3" s="148"/>
      <c r="G3" s="149"/>
    </row>
    <row r="4" spans="1:7" ht="21">
      <c r="A4" s="147" t="s">
        <v>145</v>
      </c>
      <c r="B4" s="148"/>
      <c r="C4" s="148"/>
      <c r="D4" s="148"/>
      <c r="E4" s="148"/>
      <c r="F4" s="148"/>
      <c r="G4" s="149"/>
    </row>
    <row r="5" spans="1:7" ht="21">
      <c r="A5" s="144" t="s">
        <v>0</v>
      </c>
      <c r="B5" s="145"/>
      <c r="C5" s="145"/>
      <c r="D5" s="145"/>
      <c r="E5" s="145"/>
      <c r="F5" s="145"/>
      <c r="G5" s="146"/>
    </row>
    <row r="6" spans="1:7" ht="15" thickBot="1">
      <c r="A6" s="150"/>
      <c r="B6" s="151"/>
      <c r="C6" s="152"/>
      <c r="D6" s="152"/>
      <c r="E6" s="151"/>
      <c r="F6" s="153"/>
      <c r="G6" s="154"/>
    </row>
    <row r="7" spans="1:7">
      <c r="A7" s="155" t="s">
        <v>172</v>
      </c>
      <c r="B7" s="155" t="s">
        <v>173</v>
      </c>
      <c r="C7" s="156" t="s">
        <v>174</v>
      </c>
      <c r="D7" s="156" t="s">
        <v>175</v>
      </c>
      <c r="E7" s="157" t="s">
        <v>176</v>
      </c>
      <c r="F7" s="157" t="s">
        <v>177</v>
      </c>
      <c r="G7" s="158" t="s">
        <v>178</v>
      </c>
    </row>
    <row r="8" spans="1:7" ht="15" thickBot="1">
      <c r="A8" s="155"/>
      <c r="B8" s="155"/>
      <c r="C8" s="156"/>
      <c r="D8" s="156"/>
      <c r="E8" s="157"/>
      <c r="F8" s="157"/>
      <c r="G8" s="158"/>
    </row>
    <row r="9" spans="1:7">
      <c r="A9" s="159"/>
      <c r="B9" s="160"/>
      <c r="C9" s="161"/>
      <c r="D9" s="161"/>
      <c r="E9" s="162"/>
      <c r="F9" s="163"/>
      <c r="G9" s="164"/>
    </row>
    <row r="10" spans="1:7">
      <c r="A10" s="165"/>
      <c r="B10" s="166"/>
      <c r="C10" s="167"/>
      <c r="D10" s="167"/>
      <c r="E10" s="168"/>
      <c r="F10" s="169"/>
      <c r="G10" s="170"/>
    </row>
    <row r="11" spans="1:7">
      <c r="A11" s="165"/>
      <c r="B11" s="166"/>
      <c r="C11" s="167"/>
      <c r="D11" s="167"/>
      <c r="E11" s="168"/>
      <c r="F11" s="169"/>
      <c r="G11" s="170"/>
    </row>
    <row r="12" spans="1:7">
      <c r="A12" s="171"/>
      <c r="B12" s="166"/>
      <c r="C12" s="167"/>
      <c r="D12" s="167"/>
      <c r="E12" s="168"/>
      <c r="F12" s="169"/>
      <c r="G12" s="172"/>
    </row>
    <row r="13" spans="1:7">
      <c r="A13" s="171"/>
      <c r="B13" s="166"/>
      <c r="C13" s="167"/>
      <c r="D13" s="167"/>
      <c r="E13" s="168"/>
      <c r="F13" s="169"/>
      <c r="G13" s="172"/>
    </row>
    <row r="14" spans="1:7">
      <c r="A14" s="171"/>
      <c r="B14" s="166"/>
      <c r="C14" s="167"/>
      <c r="D14" s="167"/>
      <c r="E14" s="168"/>
      <c r="F14" s="169"/>
      <c r="G14" s="172"/>
    </row>
    <row r="15" spans="1:7">
      <c r="A15" s="171"/>
      <c r="B15" s="166"/>
      <c r="C15" s="167"/>
      <c r="D15" s="167"/>
      <c r="E15" s="168"/>
      <c r="F15" s="169"/>
      <c r="G15" s="172"/>
    </row>
    <row r="16" spans="1:7">
      <c r="A16" s="171"/>
      <c r="B16" s="166"/>
      <c r="C16" s="167"/>
      <c r="D16" s="167"/>
      <c r="E16" s="168"/>
      <c r="F16" s="169"/>
      <c r="G16" s="172"/>
    </row>
    <row r="17" spans="1:7">
      <c r="A17" s="171"/>
      <c r="B17" s="166"/>
      <c r="C17" s="167"/>
      <c r="D17" s="167"/>
      <c r="E17" s="168"/>
      <c r="F17" s="169"/>
      <c r="G17" s="172"/>
    </row>
    <row r="18" spans="1:7">
      <c r="A18" s="171"/>
      <c r="B18" s="166"/>
      <c r="C18" s="167"/>
      <c r="D18" s="167"/>
      <c r="E18" s="168"/>
      <c r="F18" s="169"/>
      <c r="G18" s="172"/>
    </row>
    <row r="19" spans="1:7">
      <c r="A19" s="171"/>
      <c r="B19" s="166"/>
      <c r="C19" s="167"/>
      <c r="D19" s="167"/>
      <c r="E19" s="168"/>
      <c r="F19" s="169"/>
      <c r="G19" s="172"/>
    </row>
    <row r="20" spans="1:7">
      <c r="A20" s="171"/>
      <c r="B20" s="166"/>
      <c r="C20" s="167"/>
      <c r="D20" s="167"/>
      <c r="E20" s="168"/>
      <c r="F20" s="169"/>
      <c r="G20" s="172"/>
    </row>
    <row r="21" spans="1:7">
      <c r="A21" s="171"/>
      <c r="B21" s="166"/>
      <c r="C21" s="167"/>
      <c r="D21" s="167"/>
      <c r="E21" s="168"/>
      <c r="F21" s="169"/>
      <c r="G21" s="172"/>
    </row>
    <row r="22" spans="1:7">
      <c r="A22" s="171"/>
      <c r="B22" s="166"/>
      <c r="C22" s="167"/>
      <c r="D22" s="167"/>
      <c r="E22" s="168"/>
      <c r="F22" s="169"/>
      <c r="G22" s="172"/>
    </row>
    <row r="23" spans="1:7">
      <c r="A23" s="165"/>
      <c r="B23" s="173"/>
      <c r="C23" s="174"/>
      <c r="D23" s="174"/>
      <c r="E23" s="175"/>
      <c r="F23" s="176"/>
      <c r="G23" s="177"/>
    </row>
    <row r="24" spans="1:7">
      <c r="A24" s="165"/>
      <c r="B24" s="173"/>
      <c r="C24" s="174"/>
      <c r="D24" s="174"/>
      <c r="E24" s="175"/>
      <c r="F24" s="176"/>
      <c r="G24" s="170"/>
    </row>
    <row r="25" spans="1:7" ht="15" thickBot="1">
      <c r="A25" s="178"/>
      <c r="B25" s="179"/>
      <c r="C25" s="180"/>
      <c r="D25" s="180"/>
      <c r="E25" s="181"/>
      <c r="F25" s="182"/>
      <c r="G25" s="183"/>
    </row>
    <row r="26" spans="1:7">
      <c r="A26" s="184" t="s">
        <v>179</v>
      </c>
      <c r="B26" s="185"/>
      <c r="C26" s="186"/>
      <c r="D26" s="186"/>
      <c r="E26" s="187"/>
      <c r="F26" s="188"/>
      <c r="G26" s="189"/>
    </row>
    <row r="27" spans="1:7">
      <c r="A27" s="190"/>
      <c r="B27" s="191"/>
      <c r="C27" s="191"/>
      <c r="D27" s="191"/>
      <c r="E27" s="191"/>
      <c r="F27" s="191"/>
      <c r="G27" s="192"/>
    </row>
    <row r="28" spans="1:7">
      <c r="A28" s="190"/>
      <c r="B28" s="191"/>
      <c r="C28" s="191"/>
      <c r="D28" s="191"/>
      <c r="E28" s="191"/>
      <c r="F28" s="191"/>
      <c r="G28" s="192"/>
    </row>
    <row r="29" spans="1:7">
      <c r="A29" s="190"/>
      <c r="B29" s="191"/>
      <c r="C29" s="191"/>
      <c r="D29" s="191"/>
      <c r="E29" s="191"/>
      <c r="F29" s="191"/>
      <c r="G29" s="192"/>
    </row>
    <row r="30" spans="1:7">
      <c r="A30" s="193"/>
      <c r="B30" s="194"/>
      <c r="C30" s="194"/>
      <c r="D30" s="194"/>
      <c r="E30" s="194"/>
      <c r="F30" s="194"/>
      <c r="G30" s="195"/>
    </row>
    <row r="31" spans="1:7" ht="15" thickBot="1">
      <c r="A31" s="196"/>
      <c r="B31" s="197"/>
      <c r="C31" s="198"/>
      <c r="D31" s="198"/>
      <c r="E31" s="199"/>
      <c r="F31" s="200"/>
      <c r="G31" s="201"/>
    </row>
  </sheetData>
  <mergeCells count="16">
    <mergeCell ref="F7:F8"/>
    <mergeCell ref="G7:G8"/>
    <mergeCell ref="A27:G27"/>
    <mergeCell ref="A28:G28"/>
    <mergeCell ref="A29:G29"/>
    <mergeCell ref="A30:G30"/>
    <mergeCell ref="A1:G1"/>
    <mergeCell ref="A2:G2"/>
    <mergeCell ref="A3:G3"/>
    <mergeCell ref="A4:G4"/>
    <mergeCell ref="A5:G5"/>
    <mergeCell ref="A7:A8"/>
    <mergeCell ref="B7:B8"/>
    <mergeCell ref="C7:C8"/>
    <mergeCell ref="D7:D8"/>
    <mergeCell ref="E7:E8"/>
  </mergeCells>
  <pageMargins left="0.70866141732283472" right="0.51181102362204722" top="0.74803149606299213" bottom="0.74803149606299213" header="0.31496062992125984" footer="0.31496062992125984"/>
  <pageSetup scale="7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R.B.INM.C.P.</vt:lpstr>
      <vt:lpstr>R.Bien.Muebl.</vt:lpstr>
      <vt:lpstr>R.Act.Intang.</vt:lpstr>
      <vt:lpstr>R.Depr.</vt:lpstr>
      <vt:lpstr>Rel.Ctas.Banc.</vt:lpstr>
      <vt:lpstr>R.E.B.C.F.</vt:lpstr>
      <vt:lpstr>R.B.INM.C.P.!Área_de_impresión</vt:lpstr>
      <vt:lpstr>R.B.INM.C.P.!Títulos_a_imprimir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Informatica</cp:lastModifiedBy>
  <cp:lastPrinted>2020-02-04T19:15:04Z</cp:lastPrinted>
  <dcterms:created xsi:type="dcterms:W3CDTF">2015-08-11T17:12:40Z</dcterms:created>
  <dcterms:modified xsi:type="dcterms:W3CDTF">2020-02-04T19:15:42Z</dcterms:modified>
</cp:coreProperties>
</file>